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 review" sheetId="1" state="visible" r:id="rId1"/>
    <sheet xmlns:r="http://schemas.openxmlformats.org/officeDocument/2006/relationships" name="Use this 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"/>
  </numFmts>
  <fonts count="4">
    <font>
      <name val="Calibri"/>
      <family val="2"/>
      <color theme="1"/>
      <sz val="11"/>
      <scheme val="minor"/>
    </font>
    <font>
      <name val="Arial"/>
      <b val="1"/>
      <color rgb="FF18334A"/>
      <sz val="17"/>
    </font>
    <font>
      <name val="Arial"/>
      <color rgb="FF233647"/>
      <sz val="11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FFF0CC"/>
      </patternFill>
    </fill>
    <fill>
      <patternFill patternType="solid">
        <fgColor rgb="FF18334A"/>
      </patternFill>
    </fill>
    <fill>
      <patternFill patternType="solid">
        <fgColor rgb="FFF1F5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2" borderId="0" pivotButton="0" quotePrefix="0" xfId="0"/>
    <xf numFmtId="0" fontId="3" fillId="3" borderId="0" applyAlignment="1" pivotButton="0" quotePrefix="0" xfId="0">
      <alignment vertical="center" wrapText="1"/>
    </xf>
    <xf numFmtId="0" fontId="2" fillId="2" borderId="0" pivotButton="0" quotePrefix="0" xfId="0"/>
    <xf numFmtId="4" fontId="2" fillId="2" borderId="0" pivotButton="0" quotePrefix="0" xfId="0"/>
    <xf numFmtId="0" fontId="2" fillId="4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FF9B22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EstimateReview" displayName="EstimateReview" ref="A8:R108" headerRowCount="1">
  <autoFilter ref="A8:R108"/>
  <tableColumns count="18">
    <tableColumn id="1" name="Estimate #"/>
    <tableColumn id="2" name="Customer"/>
    <tableColumn id="3" name="Status"/>
    <tableColumn id="4" name="Amount"/>
    <tableColumn id="5" name="Date given"/>
    <tableColumn id="6" name="Tech"/>
    <tableColumn id="7" name="Office owner"/>
    <tableColumn id="8" name="Next step"/>
    <tableColumn id="9" name="Due date"/>
    <tableColumn id="10" name="Last customer contact"/>
    <tableColumn id="11" name="Customer replied (Y/N)"/>
    <tableColumn id="12" name="Record state"/>
    <tableColumn id="13" name="Owner check"/>
    <tableColumn id="14" name="Next step check"/>
    <tableColumn id="15" name="Date check"/>
    <tableColumn id="16" name="Reply check"/>
    <tableColumn id="17" name="Days open"/>
    <tableColumn id="18" name="Review resul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R10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3" customWidth="1" min="4" max="4"/>
    <col width="13" customWidth="1" min="5" max="5"/>
    <col width="16" customWidth="1" min="6" max="6"/>
    <col width="17" customWidth="1" min="7" max="7"/>
    <col width="36" customWidth="1" min="8" max="8"/>
    <col width="13" customWidth="1" min="9" max="9"/>
    <col width="17" customWidth="1" min="10" max="10"/>
    <col width="14" customWidth="1" min="11" max="11"/>
    <col width="20" customWidth="1" min="12" max="12"/>
    <col width="16" customWidth="1" min="13" max="13"/>
    <col width="17" customWidth="1" min="14" max="14"/>
    <col width="19" customWidth="1" min="15" max="15"/>
    <col width="19" customWidth="1" min="16" max="16"/>
    <col width="11" customWidth="1" min="17" max="17"/>
    <col width="20" customWidth="1" min="18" max="18"/>
  </cols>
  <sheetData>
    <row r="2">
      <c r="A2" s="1" t="inlineStr">
        <is>
          <t>ESTIMATE FOLLOW-UP CHECK</t>
        </is>
      </c>
    </row>
    <row r="4">
      <c r="A4" s="2" t="inlineStr">
        <is>
          <t>Review date</t>
        </is>
      </c>
      <c r="B4" s="3">
        <f>TODAY()</f>
        <v/>
      </c>
      <c r="D4" s="2" t="inlineStr">
        <is>
          <t>Open estimates</t>
        </is>
      </c>
      <c r="E4" s="2">
        <f>COUNTIFS(L9:L108,"Open")</f>
        <v/>
      </c>
      <c r="G4" s="2" t="inlineStr">
        <is>
          <t>Need action</t>
        </is>
      </c>
      <c r="H4" s="2">
        <f>COUNTIFS(R9:R108,"Action needed")</f>
        <v/>
      </c>
      <c r="J4" s="2" t="inlineStr">
        <is>
          <t>Replied, unanswered</t>
        </is>
      </c>
      <c r="K4" s="2">
        <f>COUNTIFS(P9:P108,"Answer homeowner")</f>
        <v/>
      </c>
    </row>
    <row r="6">
      <c r="A6" s="2" t="inlineStr">
        <is>
          <t>Paste or enter up to 100 estimates in amber columns A:K. Use real Excel dates. Review the flags in L:R.</t>
        </is>
      </c>
    </row>
    <row r="7">
      <c r="A7" s="2" t="inlineStr">
        <is>
          <t>Status: Open, Sold, Declined, Hold. Customer replied: Y when the homeowner has asked or answered something nobody has responded to yet. Amount is optional; no lost-job estimate is calculated.</t>
        </is>
      </c>
    </row>
    <row r="8" ht="36" customHeight="1">
      <c r="A8" s="4" t="inlineStr">
        <is>
          <t>Estimate #</t>
        </is>
      </c>
      <c r="B8" s="4" t="inlineStr">
        <is>
          <t>Customer</t>
        </is>
      </c>
      <c r="C8" s="4" t="inlineStr">
        <is>
          <t>Status</t>
        </is>
      </c>
      <c r="D8" s="4" t="inlineStr">
        <is>
          <t>Amount</t>
        </is>
      </c>
      <c r="E8" s="4" t="inlineStr">
        <is>
          <t>Date given</t>
        </is>
      </c>
      <c r="F8" s="4" t="inlineStr">
        <is>
          <t>Tech</t>
        </is>
      </c>
      <c r="G8" s="4" t="inlineStr">
        <is>
          <t>Office owner</t>
        </is>
      </c>
      <c r="H8" s="4" t="inlineStr">
        <is>
          <t>Next step</t>
        </is>
      </c>
      <c r="I8" s="4" t="inlineStr">
        <is>
          <t>Due date</t>
        </is>
      </c>
      <c r="J8" s="4" t="inlineStr">
        <is>
          <t>Last customer contact</t>
        </is>
      </c>
      <c r="K8" s="4" t="inlineStr">
        <is>
          <t>Customer replied (Y/N)</t>
        </is>
      </c>
      <c r="L8" s="4" t="inlineStr">
        <is>
          <t>Record state</t>
        </is>
      </c>
      <c r="M8" s="4" t="inlineStr">
        <is>
          <t>Owner check</t>
        </is>
      </c>
      <c r="N8" s="4" t="inlineStr">
        <is>
          <t>Next step check</t>
        </is>
      </c>
      <c r="O8" s="4" t="inlineStr">
        <is>
          <t>Date check</t>
        </is>
      </c>
      <c r="P8" s="4" t="inlineStr">
        <is>
          <t>Reply check</t>
        </is>
      </c>
      <c r="Q8" s="4" t="inlineStr">
        <is>
          <t>Days open</t>
        </is>
      </c>
      <c r="R8" s="4" t="inlineStr">
        <is>
          <t>Review result</t>
        </is>
      </c>
    </row>
    <row r="9">
      <c r="A9" s="5" t="n"/>
      <c r="B9" s="5" t="n"/>
      <c r="C9" s="5" t="n"/>
      <c r="D9" s="6" t="n"/>
      <c r="E9" s="3" t="n"/>
      <c r="F9" s="5" t="n"/>
      <c r="G9" s="5" t="n"/>
      <c r="H9" s="5" t="n"/>
      <c r="I9" s="3" t="n"/>
      <c r="J9" s="3" t="n"/>
      <c r="K9" s="5" t="n"/>
      <c r="L9" s="2">
        <f>IF(A9="","",IF(OR(C9="Sold",C9="Declined"),"Closed",IF(C9="Hold","Review before contact",IF(C9="Open","Open","Check status"))))</f>
        <v/>
      </c>
      <c r="M9" s="2">
        <f>IF(L9&lt;&gt;"Open","",IF(TRIM(G9)="","Assign owner","OK"))</f>
        <v/>
      </c>
      <c r="N9" s="2">
        <f>IF(L9&lt;&gt;"Open","",IF(TRIM(H9)="","Set next step","OK"))</f>
        <v/>
      </c>
      <c r="O9" s="2">
        <f>IF(L9&lt;&gt;"Open","",IF(I9="","Set due date",IF(NOT(ISNUMBER(I9)),"Fix due date",IF(I9&lt;$B$4,"Overdue",IF(I9=$B$4,"Due today","Scheduled")))))</f>
        <v/>
      </c>
      <c r="P9" s="2">
        <f>IF(L9&lt;&gt;"Open","",IF(UPPER(TRIM(K9))="Y","Answer homeowner","OK"))</f>
        <v/>
      </c>
      <c r="Q9" s="2">
        <f>IF(OR(L9&lt;&gt;"Open",NOT(ISNUMBER(E9))),"",$B$4-E9)</f>
        <v/>
      </c>
      <c r="R9" s="2">
        <f>IF(L9="","",IF(L9&lt;&gt;"Open",L9,IF(AND(M9="OK",N9="OK",O9="Scheduled",P9="OK"),"Scheduled","Action needed")))</f>
        <v/>
      </c>
    </row>
    <row r="10">
      <c r="A10" s="5" t="n"/>
      <c r="B10" s="5" t="n"/>
      <c r="C10" s="5" t="n"/>
      <c r="D10" s="6" t="n"/>
      <c r="E10" s="3" t="n"/>
      <c r="F10" s="5" t="n"/>
      <c r="G10" s="5" t="n"/>
      <c r="H10" s="5" t="n"/>
      <c r="I10" s="3" t="n"/>
      <c r="J10" s="3" t="n"/>
      <c r="K10" s="5" t="n"/>
      <c r="L10" s="2">
        <f>IF(A10="","",IF(OR(C10="Sold",C10="Declined"),"Closed",IF(C10="Hold","Review before contact",IF(C10="Open","Open","Check status"))))</f>
        <v/>
      </c>
      <c r="M10" s="2">
        <f>IF(L10&lt;&gt;"Open","",IF(TRIM(G10)="","Assign owner","OK"))</f>
        <v/>
      </c>
      <c r="N10" s="2">
        <f>IF(L10&lt;&gt;"Open","",IF(TRIM(H10)="","Set next step","OK"))</f>
        <v/>
      </c>
      <c r="O10" s="2">
        <f>IF(L10&lt;&gt;"Open","",IF(I10="","Set due date",IF(NOT(ISNUMBER(I10)),"Fix due date",IF(I10&lt;$B$4,"Overdue",IF(I10=$B$4,"Due today","Scheduled")))))</f>
        <v/>
      </c>
      <c r="P10" s="2">
        <f>IF(L10&lt;&gt;"Open","",IF(UPPER(TRIM(K10))="Y","Answer homeowner","OK"))</f>
        <v/>
      </c>
      <c r="Q10" s="2">
        <f>IF(OR(L10&lt;&gt;"Open",NOT(ISNUMBER(E10))),"",$B$4-E10)</f>
        <v/>
      </c>
      <c r="R10" s="2">
        <f>IF(L10="","",IF(L10&lt;&gt;"Open",L10,IF(AND(M10="OK",N10="OK",O10="Scheduled",P10="OK"),"Scheduled","Action needed")))</f>
        <v/>
      </c>
    </row>
    <row r="11">
      <c r="A11" s="5" t="n"/>
      <c r="B11" s="5" t="n"/>
      <c r="C11" s="5" t="n"/>
      <c r="D11" s="6" t="n"/>
      <c r="E11" s="3" t="n"/>
      <c r="F11" s="5" t="n"/>
      <c r="G11" s="5" t="n"/>
      <c r="H11" s="5" t="n"/>
      <c r="I11" s="3" t="n"/>
      <c r="J11" s="3" t="n"/>
      <c r="K11" s="5" t="n"/>
      <c r="L11" s="2">
        <f>IF(A11="","",IF(OR(C11="Sold",C11="Declined"),"Closed",IF(C11="Hold","Review before contact",IF(C11="Open","Open","Check status"))))</f>
        <v/>
      </c>
      <c r="M11" s="2">
        <f>IF(L11&lt;&gt;"Open","",IF(TRIM(G11)="","Assign owner","OK"))</f>
        <v/>
      </c>
      <c r="N11" s="2">
        <f>IF(L11&lt;&gt;"Open","",IF(TRIM(H11)="","Set next step","OK"))</f>
        <v/>
      </c>
      <c r="O11" s="2">
        <f>IF(L11&lt;&gt;"Open","",IF(I11="","Set due date",IF(NOT(ISNUMBER(I11)),"Fix due date",IF(I11&lt;$B$4,"Overdue",IF(I11=$B$4,"Due today","Scheduled")))))</f>
        <v/>
      </c>
      <c r="P11" s="2">
        <f>IF(L11&lt;&gt;"Open","",IF(UPPER(TRIM(K11))="Y","Answer homeowner","OK"))</f>
        <v/>
      </c>
      <c r="Q11" s="2">
        <f>IF(OR(L11&lt;&gt;"Open",NOT(ISNUMBER(E11))),"",$B$4-E11)</f>
        <v/>
      </c>
      <c r="R11" s="2">
        <f>IF(L11="","",IF(L11&lt;&gt;"Open",L11,IF(AND(M11="OK",N11="OK",O11="Scheduled",P11="OK"),"Scheduled","Action needed")))</f>
        <v/>
      </c>
    </row>
    <row r="12">
      <c r="A12" s="5" t="n"/>
      <c r="B12" s="5" t="n"/>
      <c r="C12" s="5" t="n"/>
      <c r="D12" s="6" t="n"/>
      <c r="E12" s="3" t="n"/>
      <c r="F12" s="5" t="n"/>
      <c r="G12" s="5" t="n"/>
      <c r="H12" s="5" t="n"/>
      <c r="I12" s="3" t="n"/>
      <c r="J12" s="3" t="n"/>
      <c r="K12" s="5" t="n"/>
      <c r="L12" s="2">
        <f>IF(A12="","",IF(OR(C12="Sold",C12="Declined"),"Closed",IF(C12="Hold","Review before contact",IF(C12="Open","Open","Check status"))))</f>
        <v/>
      </c>
      <c r="M12" s="2">
        <f>IF(L12&lt;&gt;"Open","",IF(TRIM(G12)="","Assign owner","OK"))</f>
        <v/>
      </c>
      <c r="N12" s="2">
        <f>IF(L12&lt;&gt;"Open","",IF(TRIM(H12)="","Set next step","OK"))</f>
        <v/>
      </c>
      <c r="O12" s="2">
        <f>IF(L12&lt;&gt;"Open","",IF(I12="","Set due date",IF(NOT(ISNUMBER(I12)),"Fix due date",IF(I12&lt;$B$4,"Overdue",IF(I12=$B$4,"Due today","Scheduled")))))</f>
        <v/>
      </c>
      <c r="P12" s="2">
        <f>IF(L12&lt;&gt;"Open","",IF(UPPER(TRIM(K12))="Y","Answer homeowner","OK"))</f>
        <v/>
      </c>
      <c r="Q12" s="2">
        <f>IF(OR(L12&lt;&gt;"Open",NOT(ISNUMBER(E12))),"",$B$4-E12)</f>
        <v/>
      </c>
      <c r="R12" s="2">
        <f>IF(L12="","",IF(L12&lt;&gt;"Open",L12,IF(AND(M12="OK",N12="OK",O12="Scheduled",P12="OK"),"Scheduled","Action needed")))</f>
        <v/>
      </c>
    </row>
    <row r="13">
      <c r="A13" s="5" t="n"/>
      <c r="B13" s="5" t="n"/>
      <c r="C13" s="5" t="n"/>
      <c r="D13" s="6" t="n"/>
      <c r="E13" s="3" t="n"/>
      <c r="F13" s="5" t="n"/>
      <c r="G13" s="5" t="n"/>
      <c r="H13" s="5" t="n"/>
      <c r="I13" s="3" t="n"/>
      <c r="J13" s="3" t="n"/>
      <c r="K13" s="5" t="n"/>
      <c r="L13" s="2">
        <f>IF(A13="","",IF(OR(C13="Sold",C13="Declined"),"Closed",IF(C13="Hold","Review before contact",IF(C13="Open","Open","Check status"))))</f>
        <v/>
      </c>
      <c r="M13" s="2">
        <f>IF(L13&lt;&gt;"Open","",IF(TRIM(G13)="","Assign owner","OK"))</f>
        <v/>
      </c>
      <c r="N13" s="2">
        <f>IF(L13&lt;&gt;"Open","",IF(TRIM(H13)="","Set next step","OK"))</f>
        <v/>
      </c>
      <c r="O13" s="2">
        <f>IF(L13&lt;&gt;"Open","",IF(I13="","Set due date",IF(NOT(ISNUMBER(I13)),"Fix due date",IF(I13&lt;$B$4,"Overdue",IF(I13=$B$4,"Due today","Scheduled")))))</f>
        <v/>
      </c>
      <c r="P13" s="2">
        <f>IF(L13&lt;&gt;"Open","",IF(UPPER(TRIM(K13))="Y","Answer homeowner","OK"))</f>
        <v/>
      </c>
      <c r="Q13" s="2">
        <f>IF(OR(L13&lt;&gt;"Open",NOT(ISNUMBER(E13))),"",$B$4-E13)</f>
        <v/>
      </c>
      <c r="R13" s="2">
        <f>IF(L13="","",IF(L13&lt;&gt;"Open",L13,IF(AND(M13="OK",N13="OK",O13="Scheduled",P13="OK"),"Scheduled","Action needed")))</f>
        <v/>
      </c>
    </row>
    <row r="14">
      <c r="A14" s="5" t="n"/>
      <c r="B14" s="5" t="n"/>
      <c r="C14" s="5" t="n"/>
      <c r="D14" s="6" t="n"/>
      <c r="E14" s="3" t="n"/>
      <c r="F14" s="5" t="n"/>
      <c r="G14" s="5" t="n"/>
      <c r="H14" s="5" t="n"/>
      <c r="I14" s="3" t="n"/>
      <c r="J14" s="3" t="n"/>
      <c r="K14" s="5" t="n"/>
      <c r="L14" s="2">
        <f>IF(A14="","",IF(OR(C14="Sold",C14="Declined"),"Closed",IF(C14="Hold","Review before contact",IF(C14="Open","Open","Check status"))))</f>
        <v/>
      </c>
      <c r="M14" s="2">
        <f>IF(L14&lt;&gt;"Open","",IF(TRIM(G14)="","Assign owner","OK"))</f>
        <v/>
      </c>
      <c r="N14" s="2">
        <f>IF(L14&lt;&gt;"Open","",IF(TRIM(H14)="","Set next step","OK"))</f>
        <v/>
      </c>
      <c r="O14" s="2">
        <f>IF(L14&lt;&gt;"Open","",IF(I14="","Set due date",IF(NOT(ISNUMBER(I14)),"Fix due date",IF(I14&lt;$B$4,"Overdue",IF(I14=$B$4,"Due today","Scheduled")))))</f>
        <v/>
      </c>
      <c r="P14" s="2">
        <f>IF(L14&lt;&gt;"Open","",IF(UPPER(TRIM(K14))="Y","Answer homeowner","OK"))</f>
        <v/>
      </c>
      <c r="Q14" s="2">
        <f>IF(OR(L14&lt;&gt;"Open",NOT(ISNUMBER(E14))),"",$B$4-E14)</f>
        <v/>
      </c>
      <c r="R14" s="2">
        <f>IF(L14="","",IF(L14&lt;&gt;"Open",L14,IF(AND(M14="OK",N14="OK",O14="Scheduled",P14="OK"),"Scheduled","Action needed")))</f>
        <v/>
      </c>
    </row>
    <row r="15">
      <c r="A15" s="5" t="n"/>
      <c r="B15" s="5" t="n"/>
      <c r="C15" s="5" t="n"/>
      <c r="D15" s="6" t="n"/>
      <c r="E15" s="3" t="n"/>
      <c r="F15" s="5" t="n"/>
      <c r="G15" s="5" t="n"/>
      <c r="H15" s="5" t="n"/>
      <c r="I15" s="3" t="n"/>
      <c r="J15" s="3" t="n"/>
      <c r="K15" s="5" t="n"/>
      <c r="L15" s="2">
        <f>IF(A15="","",IF(OR(C15="Sold",C15="Declined"),"Closed",IF(C15="Hold","Review before contact",IF(C15="Open","Open","Check status"))))</f>
        <v/>
      </c>
      <c r="M15" s="2">
        <f>IF(L15&lt;&gt;"Open","",IF(TRIM(G15)="","Assign owner","OK"))</f>
        <v/>
      </c>
      <c r="N15" s="2">
        <f>IF(L15&lt;&gt;"Open","",IF(TRIM(H15)="","Set next step","OK"))</f>
        <v/>
      </c>
      <c r="O15" s="2">
        <f>IF(L15&lt;&gt;"Open","",IF(I15="","Set due date",IF(NOT(ISNUMBER(I15)),"Fix due date",IF(I15&lt;$B$4,"Overdue",IF(I15=$B$4,"Due today","Scheduled")))))</f>
        <v/>
      </c>
      <c r="P15" s="2">
        <f>IF(L15&lt;&gt;"Open","",IF(UPPER(TRIM(K15))="Y","Answer homeowner","OK"))</f>
        <v/>
      </c>
      <c r="Q15" s="2">
        <f>IF(OR(L15&lt;&gt;"Open",NOT(ISNUMBER(E15))),"",$B$4-E15)</f>
        <v/>
      </c>
      <c r="R15" s="2">
        <f>IF(L15="","",IF(L15&lt;&gt;"Open",L15,IF(AND(M15="OK",N15="OK",O15="Scheduled",P15="OK"),"Scheduled","Action needed")))</f>
        <v/>
      </c>
    </row>
    <row r="16">
      <c r="A16" s="5" t="n"/>
      <c r="B16" s="5" t="n"/>
      <c r="C16" s="5" t="n"/>
      <c r="D16" s="6" t="n"/>
      <c r="E16" s="3" t="n"/>
      <c r="F16" s="5" t="n"/>
      <c r="G16" s="5" t="n"/>
      <c r="H16" s="5" t="n"/>
      <c r="I16" s="3" t="n"/>
      <c r="J16" s="3" t="n"/>
      <c r="K16" s="5" t="n"/>
      <c r="L16" s="2">
        <f>IF(A16="","",IF(OR(C16="Sold",C16="Declined"),"Closed",IF(C16="Hold","Review before contact",IF(C16="Open","Open","Check status"))))</f>
        <v/>
      </c>
      <c r="M16" s="2">
        <f>IF(L16&lt;&gt;"Open","",IF(TRIM(G16)="","Assign owner","OK"))</f>
        <v/>
      </c>
      <c r="N16" s="2">
        <f>IF(L16&lt;&gt;"Open","",IF(TRIM(H16)="","Set next step","OK"))</f>
        <v/>
      </c>
      <c r="O16" s="2">
        <f>IF(L16&lt;&gt;"Open","",IF(I16="","Set due date",IF(NOT(ISNUMBER(I16)),"Fix due date",IF(I16&lt;$B$4,"Overdue",IF(I16=$B$4,"Due today","Scheduled")))))</f>
        <v/>
      </c>
      <c r="P16" s="2">
        <f>IF(L16&lt;&gt;"Open","",IF(UPPER(TRIM(K16))="Y","Answer homeowner","OK"))</f>
        <v/>
      </c>
      <c r="Q16" s="2">
        <f>IF(OR(L16&lt;&gt;"Open",NOT(ISNUMBER(E16))),"",$B$4-E16)</f>
        <v/>
      </c>
      <c r="R16" s="2">
        <f>IF(L16="","",IF(L16&lt;&gt;"Open",L16,IF(AND(M16="OK",N16="OK",O16="Scheduled",P16="OK"),"Scheduled","Action needed")))</f>
        <v/>
      </c>
    </row>
    <row r="17">
      <c r="A17" s="5" t="n"/>
      <c r="B17" s="5" t="n"/>
      <c r="C17" s="5" t="n"/>
      <c r="D17" s="6" t="n"/>
      <c r="E17" s="3" t="n"/>
      <c r="F17" s="5" t="n"/>
      <c r="G17" s="5" t="n"/>
      <c r="H17" s="5" t="n"/>
      <c r="I17" s="3" t="n"/>
      <c r="J17" s="3" t="n"/>
      <c r="K17" s="5" t="n"/>
      <c r="L17" s="2">
        <f>IF(A17="","",IF(OR(C17="Sold",C17="Declined"),"Closed",IF(C17="Hold","Review before contact",IF(C17="Open","Open","Check status"))))</f>
        <v/>
      </c>
      <c r="M17" s="2">
        <f>IF(L17&lt;&gt;"Open","",IF(TRIM(G17)="","Assign owner","OK"))</f>
        <v/>
      </c>
      <c r="N17" s="2">
        <f>IF(L17&lt;&gt;"Open","",IF(TRIM(H17)="","Set next step","OK"))</f>
        <v/>
      </c>
      <c r="O17" s="2">
        <f>IF(L17&lt;&gt;"Open","",IF(I17="","Set due date",IF(NOT(ISNUMBER(I17)),"Fix due date",IF(I17&lt;$B$4,"Overdue",IF(I17=$B$4,"Due today","Scheduled")))))</f>
        <v/>
      </c>
      <c r="P17" s="2">
        <f>IF(L17&lt;&gt;"Open","",IF(UPPER(TRIM(K17))="Y","Answer homeowner","OK"))</f>
        <v/>
      </c>
      <c r="Q17" s="2">
        <f>IF(OR(L17&lt;&gt;"Open",NOT(ISNUMBER(E17))),"",$B$4-E17)</f>
        <v/>
      </c>
      <c r="R17" s="2">
        <f>IF(L17="","",IF(L17&lt;&gt;"Open",L17,IF(AND(M17="OK",N17="OK",O17="Scheduled",P17="OK"),"Scheduled","Action needed")))</f>
        <v/>
      </c>
    </row>
    <row r="18">
      <c r="A18" s="5" t="n"/>
      <c r="B18" s="5" t="n"/>
      <c r="C18" s="5" t="n"/>
      <c r="D18" s="6" t="n"/>
      <c r="E18" s="3" t="n"/>
      <c r="F18" s="5" t="n"/>
      <c r="G18" s="5" t="n"/>
      <c r="H18" s="5" t="n"/>
      <c r="I18" s="3" t="n"/>
      <c r="J18" s="3" t="n"/>
      <c r="K18" s="5" t="n"/>
      <c r="L18" s="2">
        <f>IF(A18="","",IF(OR(C18="Sold",C18="Declined"),"Closed",IF(C18="Hold","Review before contact",IF(C18="Open","Open","Check status"))))</f>
        <v/>
      </c>
      <c r="M18" s="2">
        <f>IF(L18&lt;&gt;"Open","",IF(TRIM(G18)="","Assign owner","OK"))</f>
        <v/>
      </c>
      <c r="N18" s="2">
        <f>IF(L18&lt;&gt;"Open","",IF(TRIM(H18)="","Set next step","OK"))</f>
        <v/>
      </c>
      <c r="O18" s="2">
        <f>IF(L18&lt;&gt;"Open","",IF(I18="","Set due date",IF(NOT(ISNUMBER(I18)),"Fix due date",IF(I18&lt;$B$4,"Overdue",IF(I18=$B$4,"Due today","Scheduled")))))</f>
        <v/>
      </c>
      <c r="P18" s="2">
        <f>IF(L18&lt;&gt;"Open","",IF(UPPER(TRIM(K18))="Y","Answer homeowner","OK"))</f>
        <v/>
      </c>
      <c r="Q18" s="2">
        <f>IF(OR(L18&lt;&gt;"Open",NOT(ISNUMBER(E18))),"",$B$4-E18)</f>
        <v/>
      </c>
      <c r="R18" s="2">
        <f>IF(L18="","",IF(L18&lt;&gt;"Open",L18,IF(AND(M18="OK",N18="OK",O18="Scheduled",P18="OK"),"Scheduled","Action needed")))</f>
        <v/>
      </c>
    </row>
    <row r="19">
      <c r="A19" s="5" t="n"/>
      <c r="B19" s="5" t="n"/>
      <c r="C19" s="5" t="n"/>
      <c r="D19" s="6" t="n"/>
      <c r="E19" s="3" t="n"/>
      <c r="F19" s="5" t="n"/>
      <c r="G19" s="5" t="n"/>
      <c r="H19" s="5" t="n"/>
      <c r="I19" s="3" t="n"/>
      <c r="J19" s="3" t="n"/>
      <c r="K19" s="5" t="n"/>
      <c r="L19" s="2">
        <f>IF(A19="","",IF(OR(C19="Sold",C19="Declined"),"Closed",IF(C19="Hold","Review before contact",IF(C19="Open","Open","Check status"))))</f>
        <v/>
      </c>
      <c r="M19" s="2">
        <f>IF(L19&lt;&gt;"Open","",IF(TRIM(G19)="","Assign owner","OK"))</f>
        <v/>
      </c>
      <c r="N19" s="2">
        <f>IF(L19&lt;&gt;"Open","",IF(TRIM(H19)="","Set next step","OK"))</f>
        <v/>
      </c>
      <c r="O19" s="2">
        <f>IF(L19&lt;&gt;"Open","",IF(I19="","Set due date",IF(NOT(ISNUMBER(I19)),"Fix due date",IF(I19&lt;$B$4,"Overdue",IF(I19=$B$4,"Due today","Scheduled")))))</f>
        <v/>
      </c>
      <c r="P19" s="2">
        <f>IF(L19&lt;&gt;"Open","",IF(UPPER(TRIM(K19))="Y","Answer homeowner","OK"))</f>
        <v/>
      </c>
      <c r="Q19" s="2">
        <f>IF(OR(L19&lt;&gt;"Open",NOT(ISNUMBER(E19))),"",$B$4-E19)</f>
        <v/>
      </c>
      <c r="R19" s="2">
        <f>IF(L19="","",IF(L19&lt;&gt;"Open",L19,IF(AND(M19="OK",N19="OK",O19="Scheduled",P19="OK"),"Scheduled","Action needed")))</f>
        <v/>
      </c>
    </row>
    <row r="20">
      <c r="A20" s="5" t="n"/>
      <c r="B20" s="5" t="n"/>
      <c r="C20" s="5" t="n"/>
      <c r="D20" s="6" t="n"/>
      <c r="E20" s="3" t="n"/>
      <c r="F20" s="5" t="n"/>
      <c r="G20" s="5" t="n"/>
      <c r="H20" s="5" t="n"/>
      <c r="I20" s="3" t="n"/>
      <c r="J20" s="3" t="n"/>
      <c r="K20" s="5" t="n"/>
      <c r="L20" s="2">
        <f>IF(A20="","",IF(OR(C20="Sold",C20="Declined"),"Closed",IF(C20="Hold","Review before contact",IF(C20="Open","Open","Check status"))))</f>
        <v/>
      </c>
      <c r="M20" s="2">
        <f>IF(L20&lt;&gt;"Open","",IF(TRIM(G20)="","Assign owner","OK"))</f>
        <v/>
      </c>
      <c r="N20" s="2">
        <f>IF(L20&lt;&gt;"Open","",IF(TRIM(H20)="","Set next step","OK"))</f>
        <v/>
      </c>
      <c r="O20" s="2">
        <f>IF(L20&lt;&gt;"Open","",IF(I20="","Set due date",IF(NOT(ISNUMBER(I20)),"Fix due date",IF(I20&lt;$B$4,"Overdue",IF(I20=$B$4,"Due today","Scheduled")))))</f>
        <v/>
      </c>
      <c r="P20" s="2">
        <f>IF(L20&lt;&gt;"Open","",IF(UPPER(TRIM(K20))="Y","Answer homeowner","OK"))</f>
        <v/>
      </c>
      <c r="Q20" s="2">
        <f>IF(OR(L20&lt;&gt;"Open",NOT(ISNUMBER(E20))),"",$B$4-E20)</f>
        <v/>
      </c>
      <c r="R20" s="2">
        <f>IF(L20="","",IF(L20&lt;&gt;"Open",L20,IF(AND(M20="OK",N20="OK",O20="Scheduled",P20="OK"),"Scheduled","Action needed")))</f>
        <v/>
      </c>
    </row>
    <row r="21">
      <c r="A21" s="5" t="n"/>
      <c r="B21" s="5" t="n"/>
      <c r="C21" s="5" t="n"/>
      <c r="D21" s="6" t="n"/>
      <c r="E21" s="3" t="n"/>
      <c r="F21" s="5" t="n"/>
      <c r="G21" s="5" t="n"/>
      <c r="H21" s="5" t="n"/>
      <c r="I21" s="3" t="n"/>
      <c r="J21" s="3" t="n"/>
      <c r="K21" s="5" t="n"/>
      <c r="L21" s="2">
        <f>IF(A21="","",IF(OR(C21="Sold",C21="Declined"),"Closed",IF(C21="Hold","Review before contact",IF(C21="Open","Open","Check status"))))</f>
        <v/>
      </c>
      <c r="M21" s="2">
        <f>IF(L21&lt;&gt;"Open","",IF(TRIM(G21)="","Assign owner","OK"))</f>
        <v/>
      </c>
      <c r="N21" s="2">
        <f>IF(L21&lt;&gt;"Open","",IF(TRIM(H21)="","Set next step","OK"))</f>
        <v/>
      </c>
      <c r="O21" s="2">
        <f>IF(L21&lt;&gt;"Open","",IF(I21="","Set due date",IF(NOT(ISNUMBER(I21)),"Fix due date",IF(I21&lt;$B$4,"Overdue",IF(I21=$B$4,"Due today","Scheduled")))))</f>
        <v/>
      </c>
      <c r="P21" s="2">
        <f>IF(L21&lt;&gt;"Open","",IF(UPPER(TRIM(K21))="Y","Answer homeowner","OK"))</f>
        <v/>
      </c>
      <c r="Q21" s="2">
        <f>IF(OR(L21&lt;&gt;"Open",NOT(ISNUMBER(E21))),"",$B$4-E21)</f>
        <v/>
      </c>
      <c r="R21" s="2">
        <f>IF(L21="","",IF(L21&lt;&gt;"Open",L21,IF(AND(M21="OK",N21="OK",O21="Scheduled",P21="OK"),"Scheduled","Action needed")))</f>
        <v/>
      </c>
    </row>
    <row r="22">
      <c r="A22" s="5" t="n"/>
      <c r="B22" s="5" t="n"/>
      <c r="C22" s="5" t="n"/>
      <c r="D22" s="6" t="n"/>
      <c r="E22" s="3" t="n"/>
      <c r="F22" s="5" t="n"/>
      <c r="G22" s="5" t="n"/>
      <c r="H22" s="5" t="n"/>
      <c r="I22" s="3" t="n"/>
      <c r="J22" s="3" t="n"/>
      <c r="K22" s="5" t="n"/>
      <c r="L22" s="2">
        <f>IF(A22="","",IF(OR(C22="Sold",C22="Declined"),"Closed",IF(C22="Hold","Review before contact",IF(C22="Open","Open","Check status"))))</f>
        <v/>
      </c>
      <c r="M22" s="2">
        <f>IF(L22&lt;&gt;"Open","",IF(TRIM(G22)="","Assign owner","OK"))</f>
        <v/>
      </c>
      <c r="N22" s="2">
        <f>IF(L22&lt;&gt;"Open","",IF(TRIM(H22)="","Set next step","OK"))</f>
        <v/>
      </c>
      <c r="O22" s="2">
        <f>IF(L22&lt;&gt;"Open","",IF(I22="","Set due date",IF(NOT(ISNUMBER(I22)),"Fix due date",IF(I22&lt;$B$4,"Overdue",IF(I22=$B$4,"Due today","Scheduled")))))</f>
        <v/>
      </c>
      <c r="P22" s="2">
        <f>IF(L22&lt;&gt;"Open","",IF(UPPER(TRIM(K22))="Y","Answer homeowner","OK"))</f>
        <v/>
      </c>
      <c r="Q22" s="2">
        <f>IF(OR(L22&lt;&gt;"Open",NOT(ISNUMBER(E22))),"",$B$4-E22)</f>
        <v/>
      </c>
      <c r="R22" s="2">
        <f>IF(L22="","",IF(L22&lt;&gt;"Open",L22,IF(AND(M22="OK",N22="OK",O22="Scheduled",P22="OK"),"Scheduled","Action needed")))</f>
        <v/>
      </c>
    </row>
    <row r="23">
      <c r="A23" s="5" t="n"/>
      <c r="B23" s="5" t="n"/>
      <c r="C23" s="5" t="n"/>
      <c r="D23" s="6" t="n"/>
      <c r="E23" s="3" t="n"/>
      <c r="F23" s="5" t="n"/>
      <c r="G23" s="5" t="n"/>
      <c r="H23" s="5" t="n"/>
      <c r="I23" s="3" t="n"/>
      <c r="J23" s="3" t="n"/>
      <c r="K23" s="5" t="n"/>
      <c r="L23" s="2">
        <f>IF(A23="","",IF(OR(C23="Sold",C23="Declined"),"Closed",IF(C23="Hold","Review before contact",IF(C23="Open","Open","Check status"))))</f>
        <v/>
      </c>
      <c r="M23" s="2">
        <f>IF(L23&lt;&gt;"Open","",IF(TRIM(G23)="","Assign owner","OK"))</f>
        <v/>
      </c>
      <c r="N23" s="2">
        <f>IF(L23&lt;&gt;"Open","",IF(TRIM(H23)="","Set next step","OK"))</f>
        <v/>
      </c>
      <c r="O23" s="2">
        <f>IF(L23&lt;&gt;"Open","",IF(I23="","Set due date",IF(NOT(ISNUMBER(I23)),"Fix due date",IF(I23&lt;$B$4,"Overdue",IF(I23=$B$4,"Due today","Scheduled")))))</f>
        <v/>
      </c>
      <c r="P23" s="2">
        <f>IF(L23&lt;&gt;"Open","",IF(UPPER(TRIM(K23))="Y","Answer homeowner","OK"))</f>
        <v/>
      </c>
      <c r="Q23" s="2">
        <f>IF(OR(L23&lt;&gt;"Open",NOT(ISNUMBER(E23))),"",$B$4-E23)</f>
        <v/>
      </c>
      <c r="R23" s="2">
        <f>IF(L23="","",IF(L23&lt;&gt;"Open",L23,IF(AND(M23="OK",N23="OK",O23="Scheduled",P23="OK"),"Scheduled","Action needed")))</f>
        <v/>
      </c>
    </row>
    <row r="24">
      <c r="A24" s="5" t="n"/>
      <c r="B24" s="5" t="n"/>
      <c r="C24" s="5" t="n"/>
      <c r="D24" s="6" t="n"/>
      <c r="E24" s="3" t="n"/>
      <c r="F24" s="5" t="n"/>
      <c r="G24" s="5" t="n"/>
      <c r="H24" s="5" t="n"/>
      <c r="I24" s="3" t="n"/>
      <c r="J24" s="3" t="n"/>
      <c r="K24" s="5" t="n"/>
      <c r="L24" s="2">
        <f>IF(A24="","",IF(OR(C24="Sold",C24="Declined"),"Closed",IF(C24="Hold","Review before contact",IF(C24="Open","Open","Check status"))))</f>
        <v/>
      </c>
      <c r="M24" s="2">
        <f>IF(L24&lt;&gt;"Open","",IF(TRIM(G24)="","Assign owner","OK"))</f>
        <v/>
      </c>
      <c r="N24" s="2">
        <f>IF(L24&lt;&gt;"Open","",IF(TRIM(H24)="","Set next step","OK"))</f>
        <v/>
      </c>
      <c r="O24" s="2">
        <f>IF(L24&lt;&gt;"Open","",IF(I24="","Set due date",IF(NOT(ISNUMBER(I24)),"Fix due date",IF(I24&lt;$B$4,"Overdue",IF(I24=$B$4,"Due today","Scheduled")))))</f>
        <v/>
      </c>
      <c r="P24" s="2">
        <f>IF(L24&lt;&gt;"Open","",IF(UPPER(TRIM(K24))="Y","Answer homeowner","OK"))</f>
        <v/>
      </c>
      <c r="Q24" s="2">
        <f>IF(OR(L24&lt;&gt;"Open",NOT(ISNUMBER(E24))),"",$B$4-E24)</f>
        <v/>
      </c>
      <c r="R24" s="2">
        <f>IF(L24="","",IF(L24&lt;&gt;"Open",L24,IF(AND(M24="OK",N24="OK",O24="Scheduled",P24="OK"),"Scheduled","Action needed")))</f>
        <v/>
      </c>
    </row>
    <row r="25">
      <c r="A25" s="5" t="n"/>
      <c r="B25" s="5" t="n"/>
      <c r="C25" s="5" t="n"/>
      <c r="D25" s="6" t="n"/>
      <c r="E25" s="3" t="n"/>
      <c r="F25" s="5" t="n"/>
      <c r="G25" s="5" t="n"/>
      <c r="H25" s="5" t="n"/>
      <c r="I25" s="3" t="n"/>
      <c r="J25" s="3" t="n"/>
      <c r="K25" s="5" t="n"/>
      <c r="L25" s="2">
        <f>IF(A25="","",IF(OR(C25="Sold",C25="Declined"),"Closed",IF(C25="Hold","Review before contact",IF(C25="Open","Open","Check status"))))</f>
        <v/>
      </c>
      <c r="M25" s="2">
        <f>IF(L25&lt;&gt;"Open","",IF(TRIM(G25)="","Assign owner","OK"))</f>
        <v/>
      </c>
      <c r="N25" s="2">
        <f>IF(L25&lt;&gt;"Open","",IF(TRIM(H25)="","Set next step","OK"))</f>
        <v/>
      </c>
      <c r="O25" s="2">
        <f>IF(L25&lt;&gt;"Open","",IF(I25="","Set due date",IF(NOT(ISNUMBER(I25)),"Fix due date",IF(I25&lt;$B$4,"Overdue",IF(I25=$B$4,"Due today","Scheduled")))))</f>
        <v/>
      </c>
      <c r="P25" s="2">
        <f>IF(L25&lt;&gt;"Open","",IF(UPPER(TRIM(K25))="Y","Answer homeowner","OK"))</f>
        <v/>
      </c>
      <c r="Q25" s="2">
        <f>IF(OR(L25&lt;&gt;"Open",NOT(ISNUMBER(E25))),"",$B$4-E25)</f>
        <v/>
      </c>
      <c r="R25" s="2">
        <f>IF(L25="","",IF(L25&lt;&gt;"Open",L25,IF(AND(M25="OK",N25="OK",O25="Scheduled",P25="OK"),"Scheduled","Action needed")))</f>
        <v/>
      </c>
    </row>
    <row r="26">
      <c r="A26" s="5" t="n"/>
      <c r="B26" s="5" t="n"/>
      <c r="C26" s="5" t="n"/>
      <c r="D26" s="6" t="n"/>
      <c r="E26" s="3" t="n"/>
      <c r="F26" s="5" t="n"/>
      <c r="G26" s="5" t="n"/>
      <c r="H26" s="5" t="n"/>
      <c r="I26" s="3" t="n"/>
      <c r="J26" s="3" t="n"/>
      <c r="K26" s="5" t="n"/>
      <c r="L26" s="2">
        <f>IF(A26="","",IF(OR(C26="Sold",C26="Declined"),"Closed",IF(C26="Hold","Review before contact",IF(C26="Open","Open","Check status"))))</f>
        <v/>
      </c>
      <c r="M26" s="2">
        <f>IF(L26&lt;&gt;"Open","",IF(TRIM(G26)="","Assign owner","OK"))</f>
        <v/>
      </c>
      <c r="N26" s="2">
        <f>IF(L26&lt;&gt;"Open","",IF(TRIM(H26)="","Set next step","OK"))</f>
        <v/>
      </c>
      <c r="O26" s="2">
        <f>IF(L26&lt;&gt;"Open","",IF(I26="","Set due date",IF(NOT(ISNUMBER(I26)),"Fix due date",IF(I26&lt;$B$4,"Overdue",IF(I26=$B$4,"Due today","Scheduled")))))</f>
        <v/>
      </c>
      <c r="P26" s="2">
        <f>IF(L26&lt;&gt;"Open","",IF(UPPER(TRIM(K26))="Y","Answer homeowner","OK"))</f>
        <v/>
      </c>
      <c r="Q26" s="2">
        <f>IF(OR(L26&lt;&gt;"Open",NOT(ISNUMBER(E26))),"",$B$4-E26)</f>
        <v/>
      </c>
      <c r="R26" s="2">
        <f>IF(L26="","",IF(L26&lt;&gt;"Open",L26,IF(AND(M26="OK",N26="OK",O26="Scheduled",P26="OK"),"Scheduled","Action needed")))</f>
        <v/>
      </c>
    </row>
    <row r="27">
      <c r="A27" s="5" t="n"/>
      <c r="B27" s="5" t="n"/>
      <c r="C27" s="5" t="n"/>
      <c r="D27" s="6" t="n"/>
      <c r="E27" s="3" t="n"/>
      <c r="F27" s="5" t="n"/>
      <c r="G27" s="5" t="n"/>
      <c r="H27" s="5" t="n"/>
      <c r="I27" s="3" t="n"/>
      <c r="J27" s="3" t="n"/>
      <c r="K27" s="5" t="n"/>
      <c r="L27" s="2">
        <f>IF(A27="","",IF(OR(C27="Sold",C27="Declined"),"Closed",IF(C27="Hold","Review before contact",IF(C27="Open","Open","Check status"))))</f>
        <v/>
      </c>
      <c r="M27" s="2">
        <f>IF(L27&lt;&gt;"Open","",IF(TRIM(G27)="","Assign owner","OK"))</f>
        <v/>
      </c>
      <c r="N27" s="2">
        <f>IF(L27&lt;&gt;"Open","",IF(TRIM(H27)="","Set next step","OK"))</f>
        <v/>
      </c>
      <c r="O27" s="2">
        <f>IF(L27&lt;&gt;"Open","",IF(I27="","Set due date",IF(NOT(ISNUMBER(I27)),"Fix due date",IF(I27&lt;$B$4,"Overdue",IF(I27=$B$4,"Due today","Scheduled")))))</f>
        <v/>
      </c>
      <c r="P27" s="2">
        <f>IF(L27&lt;&gt;"Open","",IF(UPPER(TRIM(K27))="Y","Answer homeowner","OK"))</f>
        <v/>
      </c>
      <c r="Q27" s="2">
        <f>IF(OR(L27&lt;&gt;"Open",NOT(ISNUMBER(E27))),"",$B$4-E27)</f>
        <v/>
      </c>
      <c r="R27" s="2">
        <f>IF(L27="","",IF(L27&lt;&gt;"Open",L27,IF(AND(M27="OK",N27="OK",O27="Scheduled",P27="OK"),"Scheduled","Action needed")))</f>
        <v/>
      </c>
    </row>
    <row r="28">
      <c r="A28" s="5" t="n"/>
      <c r="B28" s="5" t="n"/>
      <c r="C28" s="5" t="n"/>
      <c r="D28" s="6" t="n"/>
      <c r="E28" s="3" t="n"/>
      <c r="F28" s="5" t="n"/>
      <c r="G28" s="5" t="n"/>
      <c r="H28" s="5" t="n"/>
      <c r="I28" s="3" t="n"/>
      <c r="J28" s="3" t="n"/>
      <c r="K28" s="5" t="n"/>
      <c r="L28" s="2">
        <f>IF(A28="","",IF(OR(C28="Sold",C28="Declined"),"Closed",IF(C28="Hold","Review before contact",IF(C28="Open","Open","Check status"))))</f>
        <v/>
      </c>
      <c r="M28" s="2">
        <f>IF(L28&lt;&gt;"Open","",IF(TRIM(G28)="","Assign owner","OK"))</f>
        <v/>
      </c>
      <c r="N28" s="2">
        <f>IF(L28&lt;&gt;"Open","",IF(TRIM(H28)="","Set next step","OK"))</f>
        <v/>
      </c>
      <c r="O28" s="2">
        <f>IF(L28&lt;&gt;"Open","",IF(I28="","Set due date",IF(NOT(ISNUMBER(I28)),"Fix due date",IF(I28&lt;$B$4,"Overdue",IF(I28=$B$4,"Due today","Scheduled")))))</f>
        <v/>
      </c>
      <c r="P28" s="2">
        <f>IF(L28&lt;&gt;"Open","",IF(UPPER(TRIM(K28))="Y","Answer homeowner","OK"))</f>
        <v/>
      </c>
      <c r="Q28" s="2">
        <f>IF(OR(L28&lt;&gt;"Open",NOT(ISNUMBER(E28))),"",$B$4-E28)</f>
        <v/>
      </c>
      <c r="R28" s="2">
        <f>IF(L28="","",IF(L28&lt;&gt;"Open",L28,IF(AND(M28="OK",N28="OK",O28="Scheduled",P28="OK"),"Scheduled","Action needed")))</f>
        <v/>
      </c>
    </row>
    <row r="29">
      <c r="A29" s="5" t="n"/>
      <c r="B29" s="5" t="n"/>
      <c r="C29" s="5" t="n"/>
      <c r="D29" s="6" t="n"/>
      <c r="E29" s="3" t="n"/>
      <c r="F29" s="5" t="n"/>
      <c r="G29" s="5" t="n"/>
      <c r="H29" s="5" t="n"/>
      <c r="I29" s="3" t="n"/>
      <c r="J29" s="3" t="n"/>
      <c r="K29" s="5" t="n"/>
      <c r="L29" s="2">
        <f>IF(A29="","",IF(OR(C29="Sold",C29="Declined"),"Closed",IF(C29="Hold","Review before contact",IF(C29="Open","Open","Check status"))))</f>
        <v/>
      </c>
      <c r="M29" s="2">
        <f>IF(L29&lt;&gt;"Open","",IF(TRIM(G29)="","Assign owner","OK"))</f>
        <v/>
      </c>
      <c r="N29" s="2">
        <f>IF(L29&lt;&gt;"Open","",IF(TRIM(H29)="","Set next step","OK"))</f>
        <v/>
      </c>
      <c r="O29" s="2">
        <f>IF(L29&lt;&gt;"Open","",IF(I29="","Set due date",IF(NOT(ISNUMBER(I29)),"Fix due date",IF(I29&lt;$B$4,"Overdue",IF(I29=$B$4,"Due today","Scheduled")))))</f>
        <v/>
      </c>
      <c r="P29" s="2">
        <f>IF(L29&lt;&gt;"Open","",IF(UPPER(TRIM(K29))="Y","Answer homeowner","OK"))</f>
        <v/>
      </c>
      <c r="Q29" s="2">
        <f>IF(OR(L29&lt;&gt;"Open",NOT(ISNUMBER(E29))),"",$B$4-E29)</f>
        <v/>
      </c>
      <c r="R29" s="2">
        <f>IF(L29="","",IF(L29&lt;&gt;"Open",L29,IF(AND(M29="OK",N29="OK",O29="Scheduled",P29="OK"),"Scheduled","Action needed")))</f>
        <v/>
      </c>
    </row>
    <row r="30">
      <c r="A30" s="5" t="n"/>
      <c r="B30" s="5" t="n"/>
      <c r="C30" s="5" t="n"/>
      <c r="D30" s="6" t="n"/>
      <c r="E30" s="3" t="n"/>
      <c r="F30" s="5" t="n"/>
      <c r="G30" s="5" t="n"/>
      <c r="H30" s="5" t="n"/>
      <c r="I30" s="3" t="n"/>
      <c r="J30" s="3" t="n"/>
      <c r="K30" s="5" t="n"/>
      <c r="L30" s="2">
        <f>IF(A30="","",IF(OR(C30="Sold",C30="Declined"),"Closed",IF(C30="Hold","Review before contact",IF(C30="Open","Open","Check status"))))</f>
        <v/>
      </c>
      <c r="M30" s="2">
        <f>IF(L30&lt;&gt;"Open","",IF(TRIM(G30)="","Assign owner","OK"))</f>
        <v/>
      </c>
      <c r="N30" s="2">
        <f>IF(L30&lt;&gt;"Open","",IF(TRIM(H30)="","Set next step","OK"))</f>
        <v/>
      </c>
      <c r="O30" s="2">
        <f>IF(L30&lt;&gt;"Open","",IF(I30="","Set due date",IF(NOT(ISNUMBER(I30)),"Fix due date",IF(I30&lt;$B$4,"Overdue",IF(I30=$B$4,"Due today","Scheduled")))))</f>
        <v/>
      </c>
      <c r="P30" s="2">
        <f>IF(L30&lt;&gt;"Open","",IF(UPPER(TRIM(K30))="Y","Answer homeowner","OK"))</f>
        <v/>
      </c>
      <c r="Q30" s="2">
        <f>IF(OR(L30&lt;&gt;"Open",NOT(ISNUMBER(E30))),"",$B$4-E30)</f>
        <v/>
      </c>
      <c r="R30" s="2">
        <f>IF(L30="","",IF(L30&lt;&gt;"Open",L30,IF(AND(M30="OK",N30="OK",O30="Scheduled",P30="OK"),"Scheduled","Action needed")))</f>
        <v/>
      </c>
    </row>
    <row r="31">
      <c r="A31" s="5" t="n"/>
      <c r="B31" s="5" t="n"/>
      <c r="C31" s="5" t="n"/>
      <c r="D31" s="6" t="n"/>
      <c r="E31" s="3" t="n"/>
      <c r="F31" s="5" t="n"/>
      <c r="G31" s="5" t="n"/>
      <c r="H31" s="5" t="n"/>
      <c r="I31" s="3" t="n"/>
      <c r="J31" s="3" t="n"/>
      <c r="K31" s="5" t="n"/>
      <c r="L31" s="2">
        <f>IF(A31="","",IF(OR(C31="Sold",C31="Declined"),"Closed",IF(C31="Hold","Review before contact",IF(C31="Open","Open","Check status"))))</f>
        <v/>
      </c>
      <c r="M31" s="2">
        <f>IF(L31&lt;&gt;"Open","",IF(TRIM(G31)="","Assign owner","OK"))</f>
        <v/>
      </c>
      <c r="N31" s="2">
        <f>IF(L31&lt;&gt;"Open","",IF(TRIM(H31)="","Set next step","OK"))</f>
        <v/>
      </c>
      <c r="O31" s="2">
        <f>IF(L31&lt;&gt;"Open","",IF(I31="","Set due date",IF(NOT(ISNUMBER(I31)),"Fix due date",IF(I31&lt;$B$4,"Overdue",IF(I31=$B$4,"Due today","Scheduled")))))</f>
        <v/>
      </c>
      <c r="P31" s="2">
        <f>IF(L31&lt;&gt;"Open","",IF(UPPER(TRIM(K31))="Y","Answer homeowner","OK"))</f>
        <v/>
      </c>
      <c r="Q31" s="2">
        <f>IF(OR(L31&lt;&gt;"Open",NOT(ISNUMBER(E31))),"",$B$4-E31)</f>
        <v/>
      </c>
      <c r="R31" s="2">
        <f>IF(L31="","",IF(L31&lt;&gt;"Open",L31,IF(AND(M31="OK",N31="OK",O31="Scheduled",P31="OK"),"Scheduled","Action needed")))</f>
        <v/>
      </c>
    </row>
    <row r="32">
      <c r="A32" s="5" t="n"/>
      <c r="B32" s="5" t="n"/>
      <c r="C32" s="5" t="n"/>
      <c r="D32" s="6" t="n"/>
      <c r="E32" s="3" t="n"/>
      <c r="F32" s="5" t="n"/>
      <c r="G32" s="5" t="n"/>
      <c r="H32" s="5" t="n"/>
      <c r="I32" s="3" t="n"/>
      <c r="J32" s="3" t="n"/>
      <c r="K32" s="5" t="n"/>
      <c r="L32" s="2">
        <f>IF(A32="","",IF(OR(C32="Sold",C32="Declined"),"Closed",IF(C32="Hold","Review before contact",IF(C32="Open","Open","Check status"))))</f>
        <v/>
      </c>
      <c r="M32" s="2">
        <f>IF(L32&lt;&gt;"Open","",IF(TRIM(G32)="","Assign owner","OK"))</f>
        <v/>
      </c>
      <c r="N32" s="2">
        <f>IF(L32&lt;&gt;"Open","",IF(TRIM(H32)="","Set next step","OK"))</f>
        <v/>
      </c>
      <c r="O32" s="2">
        <f>IF(L32&lt;&gt;"Open","",IF(I32="","Set due date",IF(NOT(ISNUMBER(I32)),"Fix due date",IF(I32&lt;$B$4,"Overdue",IF(I32=$B$4,"Due today","Scheduled")))))</f>
        <v/>
      </c>
      <c r="P32" s="2">
        <f>IF(L32&lt;&gt;"Open","",IF(UPPER(TRIM(K32))="Y","Answer homeowner","OK"))</f>
        <v/>
      </c>
      <c r="Q32" s="2">
        <f>IF(OR(L32&lt;&gt;"Open",NOT(ISNUMBER(E32))),"",$B$4-E32)</f>
        <v/>
      </c>
      <c r="R32" s="2">
        <f>IF(L32="","",IF(L32&lt;&gt;"Open",L32,IF(AND(M32="OK",N32="OK",O32="Scheduled",P32="OK"),"Scheduled","Action needed")))</f>
        <v/>
      </c>
    </row>
    <row r="33">
      <c r="A33" s="5" t="n"/>
      <c r="B33" s="5" t="n"/>
      <c r="C33" s="5" t="n"/>
      <c r="D33" s="6" t="n"/>
      <c r="E33" s="3" t="n"/>
      <c r="F33" s="5" t="n"/>
      <c r="G33" s="5" t="n"/>
      <c r="H33" s="5" t="n"/>
      <c r="I33" s="3" t="n"/>
      <c r="J33" s="3" t="n"/>
      <c r="K33" s="5" t="n"/>
      <c r="L33" s="2">
        <f>IF(A33="","",IF(OR(C33="Sold",C33="Declined"),"Closed",IF(C33="Hold","Review before contact",IF(C33="Open","Open","Check status"))))</f>
        <v/>
      </c>
      <c r="M33" s="2">
        <f>IF(L33&lt;&gt;"Open","",IF(TRIM(G33)="","Assign owner","OK"))</f>
        <v/>
      </c>
      <c r="N33" s="2">
        <f>IF(L33&lt;&gt;"Open","",IF(TRIM(H33)="","Set next step","OK"))</f>
        <v/>
      </c>
      <c r="O33" s="2">
        <f>IF(L33&lt;&gt;"Open","",IF(I33="","Set due date",IF(NOT(ISNUMBER(I33)),"Fix due date",IF(I33&lt;$B$4,"Overdue",IF(I33=$B$4,"Due today","Scheduled")))))</f>
        <v/>
      </c>
      <c r="P33" s="2">
        <f>IF(L33&lt;&gt;"Open","",IF(UPPER(TRIM(K33))="Y","Answer homeowner","OK"))</f>
        <v/>
      </c>
      <c r="Q33" s="2">
        <f>IF(OR(L33&lt;&gt;"Open",NOT(ISNUMBER(E33))),"",$B$4-E33)</f>
        <v/>
      </c>
      <c r="R33" s="2">
        <f>IF(L33="","",IF(L33&lt;&gt;"Open",L33,IF(AND(M33="OK",N33="OK",O33="Scheduled",P33="OK"),"Scheduled","Action needed")))</f>
        <v/>
      </c>
    </row>
    <row r="34">
      <c r="A34" s="5" t="n"/>
      <c r="B34" s="5" t="n"/>
      <c r="C34" s="5" t="n"/>
      <c r="D34" s="6" t="n"/>
      <c r="E34" s="3" t="n"/>
      <c r="F34" s="5" t="n"/>
      <c r="G34" s="5" t="n"/>
      <c r="H34" s="5" t="n"/>
      <c r="I34" s="3" t="n"/>
      <c r="J34" s="3" t="n"/>
      <c r="K34" s="5" t="n"/>
      <c r="L34" s="2">
        <f>IF(A34="","",IF(OR(C34="Sold",C34="Declined"),"Closed",IF(C34="Hold","Review before contact",IF(C34="Open","Open","Check status"))))</f>
        <v/>
      </c>
      <c r="M34" s="2">
        <f>IF(L34&lt;&gt;"Open","",IF(TRIM(G34)="","Assign owner","OK"))</f>
        <v/>
      </c>
      <c r="N34" s="2">
        <f>IF(L34&lt;&gt;"Open","",IF(TRIM(H34)="","Set next step","OK"))</f>
        <v/>
      </c>
      <c r="O34" s="2">
        <f>IF(L34&lt;&gt;"Open","",IF(I34="","Set due date",IF(NOT(ISNUMBER(I34)),"Fix due date",IF(I34&lt;$B$4,"Overdue",IF(I34=$B$4,"Due today","Scheduled")))))</f>
        <v/>
      </c>
      <c r="P34" s="2">
        <f>IF(L34&lt;&gt;"Open","",IF(UPPER(TRIM(K34))="Y","Answer homeowner","OK"))</f>
        <v/>
      </c>
      <c r="Q34" s="2">
        <f>IF(OR(L34&lt;&gt;"Open",NOT(ISNUMBER(E34))),"",$B$4-E34)</f>
        <v/>
      </c>
      <c r="R34" s="2">
        <f>IF(L34="","",IF(L34&lt;&gt;"Open",L34,IF(AND(M34="OK",N34="OK",O34="Scheduled",P34="OK"),"Scheduled","Action needed")))</f>
        <v/>
      </c>
    </row>
    <row r="35">
      <c r="A35" s="5" t="n"/>
      <c r="B35" s="5" t="n"/>
      <c r="C35" s="5" t="n"/>
      <c r="D35" s="6" t="n"/>
      <c r="E35" s="3" t="n"/>
      <c r="F35" s="5" t="n"/>
      <c r="G35" s="5" t="n"/>
      <c r="H35" s="5" t="n"/>
      <c r="I35" s="3" t="n"/>
      <c r="J35" s="3" t="n"/>
      <c r="K35" s="5" t="n"/>
      <c r="L35" s="2">
        <f>IF(A35="","",IF(OR(C35="Sold",C35="Declined"),"Closed",IF(C35="Hold","Review before contact",IF(C35="Open","Open","Check status"))))</f>
        <v/>
      </c>
      <c r="M35" s="2">
        <f>IF(L35&lt;&gt;"Open","",IF(TRIM(G35)="","Assign owner","OK"))</f>
        <v/>
      </c>
      <c r="N35" s="2">
        <f>IF(L35&lt;&gt;"Open","",IF(TRIM(H35)="","Set next step","OK"))</f>
        <v/>
      </c>
      <c r="O35" s="2">
        <f>IF(L35&lt;&gt;"Open","",IF(I35="","Set due date",IF(NOT(ISNUMBER(I35)),"Fix due date",IF(I35&lt;$B$4,"Overdue",IF(I35=$B$4,"Due today","Scheduled")))))</f>
        <v/>
      </c>
      <c r="P35" s="2">
        <f>IF(L35&lt;&gt;"Open","",IF(UPPER(TRIM(K35))="Y","Answer homeowner","OK"))</f>
        <v/>
      </c>
      <c r="Q35" s="2">
        <f>IF(OR(L35&lt;&gt;"Open",NOT(ISNUMBER(E35))),"",$B$4-E35)</f>
        <v/>
      </c>
      <c r="R35" s="2">
        <f>IF(L35="","",IF(L35&lt;&gt;"Open",L35,IF(AND(M35="OK",N35="OK",O35="Scheduled",P35="OK"),"Scheduled","Action needed")))</f>
        <v/>
      </c>
    </row>
    <row r="36">
      <c r="A36" s="5" t="n"/>
      <c r="B36" s="5" t="n"/>
      <c r="C36" s="5" t="n"/>
      <c r="D36" s="6" t="n"/>
      <c r="E36" s="3" t="n"/>
      <c r="F36" s="5" t="n"/>
      <c r="G36" s="5" t="n"/>
      <c r="H36" s="5" t="n"/>
      <c r="I36" s="3" t="n"/>
      <c r="J36" s="3" t="n"/>
      <c r="K36" s="5" t="n"/>
      <c r="L36" s="2">
        <f>IF(A36="","",IF(OR(C36="Sold",C36="Declined"),"Closed",IF(C36="Hold","Review before contact",IF(C36="Open","Open","Check status"))))</f>
        <v/>
      </c>
      <c r="M36" s="2">
        <f>IF(L36&lt;&gt;"Open","",IF(TRIM(G36)="","Assign owner","OK"))</f>
        <v/>
      </c>
      <c r="N36" s="2">
        <f>IF(L36&lt;&gt;"Open","",IF(TRIM(H36)="","Set next step","OK"))</f>
        <v/>
      </c>
      <c r="O36" s="2">
        <f>IF(L36&lt;&gt;"Open","",IF(I36="","Set due date",IF(NOT(ISNUMBER(I36)),"Fix due date",IF(I36&lt;$B$4,"Overdue",IF(I36=$B$4,"Due today","Scheduled")))))</f>
        <v/>
      </c>
      <c r="P36" s="2">
        <f>IF(L36&lt;&gt;"Open","",IF(UPPER(TRIM(K36))="Y","Answer homeowner","OK"))</f>
        <v/>
      </c>
      <c r="Q36" s="2">
        <f>IF(OR(L36&lt;&gt;"Open",NOT(ISNUMBER(E36))),"",$B$4-E36)</f>
        <v/>
      </c>
      <c r="R36" s="2">
        <f>IF(L36="","",IF(L36&lt;&gt;"Open",L36,IF(AND(M36="OK",N36="OK",O36="Scheduled",P36="OK"),"Scheduled","Action needed")))</f>
        <v/>
      </c>
    </row>
    <row r="37">
      <c r="A37" s="5" t="n"/>
      <c r="B37" s="5" t="n"/>
      <c r="C37" s="5" t="n"/>
      <c r="D37" s="6" t="n"/>
      <c r="E37" s="3" t="n"/>
      <c r="F37" s="5" t="n"/>
      <c r="G37" s="5" t="n"/>
      <c r="H37" s="5" t="n"/>
      <c r="I37" s="3" t="n"/>
      <c r="J37" s="3" t="n"/>
      <c r="K37" s="5" t="n"/>
      <c r="L37" s="2">
        <f>IF(A37="","",IF(OR(C37="Sold",C37="Declined"),"Closed",IF(C37="Hold","Review before contact",IF(C37="Open","Open","Check status"))))</f>
        <v/>
      </c>
      <c r="M37" s="2">
        <f>IF(L37&lt;&gt;"Open","",IF(TRIM(G37)="","Assign owner","OK"))</f>
        <v/>
      </c>
      <c r="N37" s="2">
        <f>IF(L37&lt;&gt;"Open","",IF(TRIM(H37)="","Set next step","OK"))</f>
        <v/>
      </c>
      <c r="O37" s="2">
        <f>IF(L37&lt;&gt;"Open","",IF(I37="","Set due date",IF(NOT(ISNUMBER(I37)),"Fix due date",IF(I37&lt;$B$4,"Overdue",IF(I37=$B$4,"Due today","Scheduled")))))</f>
        <v/>
      </c>
      <c r="P37" s="2">
        <f>IF(L37&lt;&gt;"Open","",IF(UPPER(TRIM(K37))="Y","Answer homeowner","OK"))</f>
        <v/>
      </c>
      <c r="Q37" s="2">
        <f>IF(OR(L37&lt;&gt;"Open",NOT(ISNUMBER(E37))),"",$B$4-E37)</f>
        <v/>
      </c>
      <c r="R37" s="2">
        <f>IF(L37="","",IF(L37&lt;&gt;"Open",L37,IF(AND(M37="OK",N37="OK",O37="Scheduled",P37="OK"),"Scheduled","Action needed")))</f>
        <v/>
      </c>
    </row>
    <row r="38">
      <c r="A38" s="5" t="n"/>
      <c r="B38" s="5" t="n"/>
      <c r="C38" s="5" t="n"/>
      <c r="D38" s="6" t="n"/>
      <c r="E38" s="3" t="n"/>
      <c r="F38" s="5" t="n"/>
      <c r="G38" s="5" t="n"/>
      <c r="H38" s="5" t="n"/>
      <c r="I38" s="3" t="n"/>
      <c r="J38" s="3" t="n"/>
      <c r="K38" s="5" t="n"/>
      <c r="L38" s="2">
        <f>IF(A38="","",IF(OR(C38="Sold",C38="Declined"),"Closed",IF(C38="Hold","Review before contact",IF(C38="Open","Open","Check status"))))</f>
        <v/>
      </c>
      <c r="M38" s="2">
        <f>IF(L38&lt;&gt;"Open","",IF(TRIM(G38)="","Assign owner","OK"))</f>
        <v/>
      </c>
      <c r="N38" s="2">
        <f>IF(L38&lt;&gt;"Open","",IF(TRIM(H38)="","Set next step","OK"))</f>
        <v/>
      </c>
      <c r="O38" s="2">
        <f>IF(L38&lt;&gt;"Open","",IF(I38="","Set due date",IF(NOT(ISNUMBER(I38)),"Fix due date",IF(I38&lt;$B$4,"Overdue",IF(I38=$B$4,"Due today","Scheduled")))))</f>
        <v/>
      </c>
      <c r="P38" s="2">
        <f>IF(L38&lt;&gt;"Open","",IF(UPPER(TRIM(K38))="Y","Answer homeowner","OK"))</f>
        <v/>
      </c>
      <c r="Q38" s="2">
        <f>IF(OR(L38&lt;&gt;"Open",NOT(ISNUMBER(E38))),"",$B$4-E38)</f>
        <v/>
      </c>
      <c r="R38" s="2">
        <f>IF(L38="","",IF(L38&lt;&gt;"Open",L38,IF(AND(M38="OK",N38="OK",O38="Scheduled",P38="OK"),"Scheduled","Action needed")))</f>
        <v/>
      </c>
    </row>
    <row r="39">
      <c r="A39" s="5" t="n"/>
      <c r="B39" s="5" t="n"/>
      <c r="C39" s="5" t="n"/>
      <c r="D39" s="6" t="n"/>
      <c r="E39" s="3" t="n"/>
      <c r="F39" s="5" t="n"/>
      <c r="G39" s="5" t="n"/>
      <c r="H39" s="5" t="n"/>
      <c r="I39" s="3" t="n"/>
      <c r="J39" s="3" t="n"/>
      <c r="K39" s="5" t="n"/>
      <c r="L39" s="2">
        <f>IF(A39="","",IF(OR(C39="Sold",C39="Declined"),"Closed",IF(C39="Hold","Review before contact",IF(C39="Open","Open","Check status"))))</f>
        <v/>
      </c>
      <c r="M39" s="2">
        <f>IF(L39&lt;&gt;"Open","",IF(TRIM(G39)="","Assign owner","OK"))</f>
        <v/>
      </c>
      <c r="N39" s="2">
        <f>IF(L39&lt;&gt;"Open","",IF(TRIM(H39)="","Set next step","OK"))</f>
        <v/>
      </c>
      <c r="O39" s="2">
        <f>IF(L39&lt;&gt;"Open","",IF(I39="","Set due date",IF(NOT(ISNUMBER(I39)),"Fix due date",IF(I39&lt;$B$4,"Overdue",IF(I39=$B$4,"Due today","Scheduled")))))</f>
        <v/>
      </c>
      <c r="P39" s="2">
        <f>IF(L39&lt;&gt;"Open","",IF(UPPER(TRIM(K39))="Y","Answer homeowner","OK"))</f>
        <v/>
      </c>
      <c r="Q39" s="2">
        <f>IF(OR(L39&lt;&gt;"Open",NOT(ISNUMBER(E39))),"",$B$4-E39)</f>
        <v/>
      </c>
      <c r="R39" s="2">
        <f>IF(L39="","",IF(L39&lt;&gt;"Open",L39,IF(AND(M39="OK",N39="OK",O39="Scheduled",P39="OK"),"Scheduled","Action needed")))</f>
        <v/>
      </c>
    </row>
    <row r="40">
      <c r="A40" s="5" t="n"/>
      <c r="B40" s="5" t="n"/>
      <c r="C40" s="5" t="n"/>
      <c r="D40" s="6" t="n"/>
      <c r="E40" s="3" t="n"/>
      <c r="F40" s="5" t="n"/>
      <c r="G40" s="5" t="n"/>
      <c r="H40" s="5" t="n"/>
      <c r="I40" s="3" t="n"/>
      <c r="J40" s="3" t="n"/>
      <c r="K40" s="5" t="n"/>
      <c r="L40" s="2">
        <f>IF(A40="","",IF(OR(C40="Sold",C40="Declined"),"Closed",IF(C40="Hold","Review before contact",IF(C40="Open","Open","Check status"))))</f>
        <v/>
      </c>
      <c r="M40" s="2">
        <f>IF(L40&lt;&gt;"Open","",IF(TRIM(G40)="","Assign owner","OK"))</f>
        <v/>
      </c>
      <c r="N40" s="2">
        <f>IF(L40&lt;&gt;"Open","",IF(TRIM(H40)="","Set next step","OK"))</f>
        <v/>
      </c>
      <c r="O40" s="2">
        <f>IF(L40&lt;&gt;"Open","",IF(I40="","Set due date",IF(NOT(ISNUMBER(I40)),"Fix due date",IF(I40&lt;$B$4,"Overdue",IF(I40=$B$4,"Due today","Scheduled")))))</f>
        <v/>
      </c>
      <c r="P40" s="2">
        <f>IF(L40&lt;&gt;"Open","",IF(UPPER(TRIM(K40))="Y","Answer homeowner","OK"))</f>
        <v/>
      </c>
      <c r="Q40" s="2">
        <f>IF(OR(L40&lt;&gt;"Open",NOT(ISNUMBER(E40))),"",$B$4-E40)</f>
        <v/>
      </c>
      <c r="R40" s="2">
        <f>IF(L40="","",IF(L40&lt;&gt;"Open",L40,IF(AND(M40="OK",N40="OK",O40="Scheduled",P40="OK"),"Scheduled","Action needed")))</f>
        <v/>
      </c>
    </row>
    <row r="41">
      <c r="A41" s="5" t="n"/>
      <c r="B41" s="5" t="n"/>
      <c r="C41" s="5" t="n"/>
      <c r="D41" s="6" t="n"/>
      <c r="E41" s="3" t="n"/>
      <c r="F41" s="5" t="n"/>
      <c r="G41" s="5" t="n"/>
      <c r="H41" s="5" t="n"/>
      <c r="I41" s="3" t="n"/>
      <c r="J41" s="3" t="n"/>
      <c r="K41" s="5" t="n"/>
      <c r="L41" s="2">
        <f>IF(A41="","",IF(OR(C41="Sold",C41="Declined"),"Closed",IF(C41="Hold","Review before contact",IF(C41="Open","Open","Check status"))))</f>
        <v/>
      </c>
      <c r="M41" s="2">
        <f>IF(L41&lt;&gt;"Open","",IF(TRIM(G41)="","Assign owner","OK"))</f>
        <v/>
      </c>
      <c r="N41" s="2">
        <f>IF(L41&lt;&gt;"Open","",IF(TRIM(H41)="","Set next step","OK"))</f>
        <v/>
      </c>
      <c r="O41" s="2">
        <f>IF(L41&lt;&gt;"Open","",IF(I41="","Set due date",IF(NOT(ISNUMBER(I41)),"Fix due date",IF(I41&lt;$B$4,"Overdue",IF(I41=$B$4,"Due today","Scheduled")))))</f>
        <v/>
      </c>
      <c r="P41" s="2">
        <f>IF(L41&lt;&gt;"Open","",IF(UPPER(TRIM(K41))="Y","Answer homeowner","OK"))</f>
        <v/>
      </c>
      <c r="Q41" s="2">
        <f>IF(OR(L41&lt;&gt;"Open",NOT(ISNUMBER(E41))),"",$B$4-E41)</f>
        <v/>
      </c>
      <c r="R41" s="2">
        <f>IF(L41="","",IF(L41&lt;&gt;"Open",L41,IF(AND(M41="OK",N41="OK",O41="Scheduled",P41="OK"),"Scheduled","Action needed")))</f>
        <v/>
      </c>
    </row>
    <row r="42">
      <c r="A42" s="5" t="n"/>
      <c r="B42" s="5" t="n"/>
      <c r="C42" s="5" t="n"/>
      <c r="D42" s="6" t="n"/>
      <c r="E42" s="3" t="n"/>
      <c r="F42" s="5" t="n"/>
      <c r="G42" s="5" t="n"/>
      <c r="H42" s="5" t="n"/>
      <c r="I42" s="3" t="n"/>
      <c r="J42" s="3" t="n"/>
      <c r="K42" s="5" t="n"/>
      <c r="L42" s="2">
        <f>IF(A42="","",IF(OR(C42="Sold",C42="Declined"),"Closed",IF(C42="Hold","Review before contact",IF(C42="Open","Open","Check status"))))</f>
        <v/>
      </c>
      <c r="M42" s="2">
        <f>IF(L42&lt;&gt;"Open","",IF(TRIM(G42)="","Assign owner","OK"))</f>
        <v/>
      </c>
      <c r="N42" s="2">
        <f>IF(L42&lt;&gt;"Open","",IF(TRIM(H42)="","Set next step","OK"))</f>
        <v/>
      </c>
      <c r="O42" s="2">
        <f>IF(L42&lt;&gt;"Open","",IF(I42="","Set due date",IF(NOT(ISNUMBER(I42)),"Fix due date",IF(I42&lt;$B$4,"Overdue",IF(I42=$B$4,"Due today","Scheduled")))))</f>
        <v/>
      </c>
      <c r="P42" s="2">
        <f>IF(L42&lt;&gt;"Open","",IF(UPPER(TRIM(K42))="Y","Answer homeowner","OK"))</f>
        <v/>
      </c>
      <c r="Q42" s="2">
        <f>IF(OR(L42&lt;&gt;"Open",NOT(ISNUMBER(E42))),"",$B$4-E42)</f>
        <v/>
      </c>
      <c r="R42" s="2">
        <f>IF(L42="","",IF(L42&lt;&gt;"Open",L42,IF(AND(M42="OK",N42="OK",O42="Scheduled",P42="OK"),"Scheduled","Action needed")))</f>
        <v/>
      </c>
    </row>
    <row r="43">
      <c r="A43" s="5" t="n"/>
      <c r="B43" s="5" t="n"/>
      <c r="C43" s="5" t="n"/>
      <c r="D43" s="6" t="n"/>
      <c r="E43" s="3" t="n"/>
      <c r="F43" s="5" t="n"/>
      <c r="G43" s="5" t="n"/>
      <c r="H43" s="5" t="n"/>
      <c r="I43" s="3" t="n"/>
      <c r="J43" s="3" t="n"/>
      <c r="K43" s="5" t="n"/>
      <c r="L43" s="2">
        <f>IF(A43="","",IF(OR(C43="Sold",C43="Declined"),"Closed",IF(C43="Hold","Review before contact",IF(C43="Open","Open","Check status"))))</f>
        <v/>
      </c>
      <c r="M43" s="2">
        <f>IF(L43&lt;&gt;"Open","",IF(TRIM(G43)="","Assign owner","OK"))</f>
        <v/>
      </c>
      <c r="N43" s="2">
        <f>IF(L43&lt;&gt;"Open","",IF(TRIM(H43)="","Set next step","OK"))</f>
        <v/>
      </c>
      <c r="O43" s="2">
        <f>IF(L43&lt;&gt;"Open","",IF(I43="","Set due date",IF(NOT(ISNUMBER(I43)),"Fix due date",IF(I43&lt;$B$4,"Overdue",IF(I43=$B$4,"Due today","Scheduled")))))</f>
        <v/>
      </c>
      <c r="P43" s="2">
        <f>IF(L43&lt;&gt;"Open","",IF(UPPER(TRIM(K43))="Y","Answer homeowner","OK"))</f>
        <v/>
      </c>
      <c r="Q43" s="2">
        <f>IF(OR(L43&lt;&gt;"Open",NOT(ISNUMBER(E43))),"",$B$4-E43)</f>
        <v/>
      </c>
      <c r="R43" s="2">
        <f>IF(L43="","",IF(L43&lt;&gt;"Open",L43,IF(AND(M43="OK",N43="OK",O43="Scheduled",P43="OK"),"Scheduled","Action needed")))</f>
        <v/>
      </c>
    </row>
    <row r="44">
      <c r="A44" s="5" t="n"/>
      <c r="B44" s="5" t="n"/>
      <c r="C44" s="5" t="n"/>
      <c r="D44" s="6" t="n"/>
      <c r="E44" s="3" t="n"/>
      <c r="F44" s="5" t="n"/>
      <c r="G44" s="5" t="n"/>
      <c r="H44" s="5" t="n"/>
      <c r="I44" s="3" t="n"/>
      <c r="J44" s="3" t="n"/>
      <c r="K44" s="5" t="n"/>
      <c r="L44" s="2">
        <f>IF(A44="","",IF(OR(C44="Sold",C44="Declined"),"Closed",IF(C44="Hold","Review before contact",IF(C44="Open","Open","Check status"))))</f>
        <v/>
      </c>
      <c r="M44" s="2">
        <f>IF(L44&lt;&gt;"Open","",IF(TRIM(G44)="","Assign owner","OK"))</f>
        <v/>
      </c>
      <c r="N44" s="2">
        <f>IF(L44&lt;&gt;"Open","",IF(TRIM(H44)="","Set next step","OK"))</f>
        <v/>
      </c>
      <c r="O44" s="2">
        <f>IF(L44&lt;&gt;"Open","",IF(I44="","Set due date",IF(NOT(ISNUMBER(I44)),"Fix due date",IF(I44&lt;$B$4,"Overdue",IF(I44=$B$4,"Due today","Scheduled")))))</f>
        <v/>
      </c>
      <c r="P44" s="2">
        <f>IF(L44&lt;&gt;"Open","",IF(UPPER(TRIM(K44))="Y","Answer homeowner","OK"))</f>
        <v/>
      </c>
      <c r="Q44" s="2">
        <f>IF(OR(L44&lt;&gt;"Open",NOT(ISNUMBER(E44))),"",$B$4-E44)</f>
        <v/>
      </c>
      <c r="R44" s="2">
        <f>IF(L44="","",IF(L44&lt;&gt;"Open",L44,IF(AND(M44="OK",N44="OK",O44="Scheduled",P44="OK"),"Scheduled","Action needed")))</f>
        <v/>
      </c>
    </row>
    <row r="45">
      <c r="A45" s="5" t="n"/>
      <c r="B45" s="5" t="n"/>
      <c r="C45" s="5" t="n"/>
      <c r="D45" s="6" t="n"/>
      <c r="E45" s="3" t="n"/>
      <c r="F45" s="5" t="n"/>
      <c r="G45" s="5" t="n"/>
      <c r="H45" s="5" t="n"/>
      <c r="I45" s="3" t="n"/>
      <c r="J45" s="3" t="n"/>
      <c r="K45" s="5" t="n"/>
      <c r="L45" s="2">
        <f>IF(A45="","",IF(OR(C45="Sold",C45="Declined"),"Closed",IF(C45="Hold","Review before contact",IF(C45="Open","Open","Check status"))))</f>
        <v/>
      </c>
      <c r="M45" s="2">
        <f>IF(L45&lt;&gt;"Open","",IF(TRIM(G45)="","Assign owner","OK"))</f>
        <v/>
      </c>
      <c r="N45" s="2">
        <f>IF(L45&lt;&gt;"Open","",IF(TRIM(H45)="","Set next step","OK"))</f>
        <v/>
      </c>
      <c r="O45" s="2">
        <f>IF(L45&lt;&gt;"Open","",IF(I45="","Set due date",IF(NOT(ISNUMBER(I45)),"Fix due date",IF(I45&lt;$B$4,"Overdue",IF(I45=$B$4,"Due today","Scheduled")))))</f>
        <v/>
      </c>
      <c r="P45" s="2">
        <f>IF(L45&lt;&gt;"Open","",IF(UPPER(TRIM(K45))="Y","Answer homeowner","OK"))</f>
        <v/>
      </c>
      <c r="Q45" s="2">
        <f>IF(OR(L45&lt;&gt;"Open",NOT(ISNUMBER(E45))),"",$B$4-E45)</f>
        <v/>
      </c>
      <c r="R45" s="2">
        <f>IF(L45="","",IF(L45&lt;&gt;"Open",L45,IF(AND(M45="OK",N45="OK",O45="Scheduled",P45="OK"),"Scheduled","Action needed")))</f>
        <v/>
      </c>
    </row>
    <row r="46">
      <c r="A46" s="5" t="n"/>
      <c r="B46" s="5" t="n"/>
      <c r="C46" s="5" t="n"/>
      <c r="D46" s="6" t="n"/>
      <c r="E46" s="3" t="n"/>
      <c r="F46" s="5" t="n"/>
      <c r="G46" s="5" t="n"/>
      <c r="H46" s="5" t="n"/>
      <c r="I46" s="3" t="n"/>
      <c r="J46" s="3" t="n"/>
      <c r="K46" s="5" t="n"/>
      <c r="L46" s="2">
        <f>IF(A46="","",IF(OR(C46="Sold",C46="Declined"),"Closed",IF(C46="Hold","Review before contact",IF(C46="Open","Open","Check status"))))</f>
        <v/>
      </c>
      <c r="M46" s="2">
        <f>IF(L46&lt;&gt;"Open","",IF(TRIM(G46)="","Assign owner","OK"))</f>
        <v/>
      </c>
      <c r="N46" s="2">
        <f>IF(L46&lt;&gt;"Open","",IF(TRIM(H46)="","Set next step","OK"))</f>
        <v/>
      </c>
      <c r="O46" s="2">
        <f>IF(L46&lt;&gt;"Open","",IF(I46="","Set due date",IF(NOT(ISNUMBER(I46)),"Fix due date",IF(I46&lt;$B$4,"Overdue",IF(I46=$B$4,"Due today","Scheduled")))))</f>
        <v/>
      </c>
      <c r="P46" s="2">
        <f>IF(L46&lt;&gt;"Open","",IF(UPPER(TRIM(K46))="Y","Answer homeowner","OK"))</f>
        <v/>
      </c>
      <c r="Q46" s="2">
        <f>IF(OR(L46&lt;&gt;"Open",NOT(ISNUMBER(E46))),"",$B$4-E46)</f>
        <v/>
      </c>
      <c r="R46" s="2">
        <f>IF(L46="","",IF(L46&lt;&gt;"Open",L46,IF(AND(M46="OK",N46="OK",O46="Scheduled",P46="OK"),"Scheduled","Action needed")))</f>
        <v/>
      </c>
    </row>
    <row r="47">
      <c r="A47" s="5" t="n"/>
      <c r="B47" s="5" t="n"/>
      <c r="C47" s="5" t="n"/>
      <c r="D47" s="6" t="n"/>
      <c r="E47" s="3" t="n"/>
      <c r="F47" s="5" t="n"/>
      <c r="G47" s="5" t="n"/>
      <c r="H47" s="5" t="n"/>
      <c r="I47" s="3" t="n"/>
      <c r="J47" s="3" t="n"/>
      <c r="K47" s="5" t="n"/>
      <c r="L47" s="2">
        <f>IF(A47="","",IF(OR(C47="Sold",C47="Declined"),"Closed",IF(C47="Hold","Review before contact",IF(C47="Open","Open","Check status"))))</f>
        <v/>
      </c>
      <c r="M47" s="2">
        <f>IF(L47&lt;&gt;"Open","",IF(TRIM(G47)="","Assign owner","OK"))</f>
        <v/>
      </c>
      <c r="N47" s="2">
        <f>IF(L47&lt;&gt;"Open","",IF(TRIM(H47)="","Set next step","OK"))</f>
        <v/>
      </c>
      <c r="O47" s="2">
        <f>IF(L47&lt;&gt;"Open","",IF(I47="","Set due date",IF(NOT(ISNUMBER(I47)),"Fix due date",IF(I47&lt;$B$4,"Overdue",IF(I47=$B$4,"Due today","Scheduled")))))</f>
        <v/>
      </c>
      <c r="P47" s="2">
        <f>IF(L47&lt;&gt;"Open","",IF(UPPER(TRIM(K47))="Y","Answer homeowner","OK"))</f>
        <v/>
      </c>
      <c r="Q47" s="2">
        <f>IF(OR(L47&lt;&gt;"Open",NOT(ISNUMBER(E47))),"",$B$4-E47)</f>
        <v/>
      </c>
      <c r="R47" s="2">
        <f>IF(L47="","",IF(L47&lt;&gt;"Open",L47,IF(AND(M47="OK",N47="OK",O47="Scheduled",P47="OK"),"Scheduled","Action needed")))</f>
        <v/>
      </c>
    </row>
    <row r="48">
      <c r="A48" s="5" t="n"/>
      <c r="B48" s="5" t="n"/>
      <c r="C48" s="5" t="n"/>
      <c r="D48" s="6" t="n"/>
      <c r="E48" s="3" t="n"/>
      <c r="F48" s="5" t="n"/>
      <c r="G48" s="5" t="n"/>
      <c r="H48" s="5" t="n"/>
      <c r="I48" s="3" t="n"/>
      <c r="J48" s="3" t="n"/>
      <c r="K48" s="5" t="n"/>
      <c r="L48" s="2">
        <f>IF(A48="","",IF(OR(C48="Sold",C48="Declined"),"Closed",IF(C48="Hold","Review before contact",IF(C48="Open","Open","Check status"))))</f>
        <v/>
      </c>
      <c r="M48" s="2">
        <f>IF(L48&lt;&gt;"Open","",IF(TRIM(G48)="","Assign owner","OK"))</f>
        <v/>
      </c>
      <c r="N48" s="2">
        <f>IF(L48&lt;&gt;"Open","",IF(TRIM(H48)="","Set next step","OK"))</f>
        <v/>
      </c>
      <c r="O48" s="2">
        <f>IF(L48&lt;&gt;"Open","",IF(I48="","Set due date",IF(NOT(ISNUMBER(I48)),"Fix due date",IF(I48&lt;$B$4,"Overdue",IF(I48=$B$4,"Due today","Scheduled")))))</f>
        <v/>
      </c>
      <c r="P48" s="2">
        <f>IF(L48&lt;&gt;"Open","",IF(UPPER(TRIM(K48))="Y","Answer homeowner","OK"))</f>
        <v/>
      </c>
      <c r="Q48" s="2">
        <f>IF(OR(L48&lt;&gt;"Open",NOT(ISNUMBER(E48))),"",$B$4-E48)</f>
        <v/>
      </c>
      <c r="R48" s="2">
        <f>IF(L48="","",IF(L48&lt;&gt;"Open",L48,IF(AND(M48="OK",N48="OK",O48="Scheduled",P48="OK"),"Scheduled","Action needed")))</f>
        <v/>
      </c>
    </row>
    <row r="49">
      <c r="A49" s="5" t="n"/>
      <c r="B49" s="5" t="n"/>
      <c r="C49" s="5" t="n"/>
      <c r="D49" s="6" t="n"/>
      <c r="E49" s="3" t="n"/>
      <c r="F49" s="5" t="n"/>
      <c r="G49" s="5" t="n"/>
      <c r="H49" s="5" t="n"/>
      <c r="I49" s="3" t="n"/>
      <c r="J49" s="3" t="n"/>
      <c r="K49" s="5" t="n"/>
      <c r="L49" s="2">
        <f>IF(A49="","",IF(OR(C49="Sold",C49="Declined"),"Closed",IF(C49="Hold","Review before contact",IF(C49="Open","Open","Check status"))))</f>
        <v/>
      </c>
      <c r="M49" s="2">
        <f>IF(L49&lt;&gt;"Open","",IF(TRIM(G49)="","Assign owner","OK"))</f>
        <v/>
      </c>
      <c r="N49" s="2">
        <f>IF(L49&lt;&gt;"Open","",IF(TRIM(H49)="","Set next step","OK"))</f>
        <v/>
      </c>
      <c r="O49" s="2">
        <f>IF(L49&lt;&gt;"Open","",IF(I49="","Set due date",IF(NOT(ISNUMBER(I49)),"Fix due date",IF(I49&lt;$B$4,"Overdue",IF(I49=$B$4,"Due today","Scheduled")))))</f>
        <v/>
      </c>
      <c r="P49" s="2">
        <f>IF(L49&lt;&gt;"Open","",IF(UPPER(TRIM(K49))="Y","Answer homeowner","OK"))</f>
        <v/>
      </c>
      <c r="Q49" s="2">
        <f>IF(OR(L49&lt;&gt;"Open",NOT(ISNUMBER(E49))),"",$B$4-E49)</f>
        <v/>
      </c>
      <c r="R49" s="2">
        <f>IF(L49="","",IF(L49&lt;&gt;"Open",L49,IF(AND(M49="OK",N49="OK",O49="Scheduled",P49="OK"),"Scheduled","Action needed")))</f>
        <v/>
      </c>
    </row>
    <row r="50">
      <c r="A50" s="5" t="n"/>
      <c r="B50" s="5" t="n"/>
      <c r="C50" s="5" t="n"/>
      <c r="D50" s="6" t="n"/>
      <c r="E50" s="3" t="n"/>
      <c r="F50" s="5" t="n"/>
      <c r="G50" s="5" t="n"/>
      <c r="H50" s="5" t="n"/>
      <c r="I50" s="3" t="n"/>
      <c r="J50" s="3" t="n"/>
      <c r="K50" s="5" t="n"/>
      <c r="L50" s="2">
        <f>IF(A50="","",IF(OR(C50="Sold",C50="Declined"),"Closed",IF(C50="Hold","Review before contact",IF(C50="Open","Open","Check status"))))</f>
        <v/>
      </c>
      <c r="M50" s="2">
        <f>IF(L50&lt;&gt;"Open","",IF(TRIM(G50)="","Assign owner","OK"))</f>
        <v/>
      </c>
      <c r="N50" s="2">
        <f>IF(L50&lt;&gt;"Open","",IF(TRIM(H50)="","Set next step","OK"))</f>
        <v/>
      </c>
      <c r="O50" s="2">
        <f>IF(L50&lt;&gt;"Open","",IF(I50="","Set due date",IF(NOT(ISNUMBER(I50)),"Fix due date",IF(I50&lt;$B$4,"Overdue",IF(I50=$B$4,"Due today","Scheduled")))))</f>
        <v/>
      </c>
      <c r="P50" s="2">
        <f>IF(L50&lt;&gt;"Open","",IF(UPPER(TRIM(K50))="Y","Answer homeowner","OK"))</f>
        <v/>
      </c>
      <c r="Q50" s="2">
        <f>IF(OR(L50&lt;&gt;"Open",NOT(ISNUMBER(E50))),"",$B$4-E50)</f>
        <v/>
      </c>
      <c r="R50" s="2">
        <f>IF(L50="","",IF(L50&lt;&gt;"Open",L50,IF(AND(M50="OK",N50="OK",O50="Scheduled",P50="OK"),"Scheduled","Action needed")))</f>
        <v/>
      </c>
    </row>
    <row r="51">
      <c r="A51" s="5" t="n"/>
      <c r="B51" s="5" t="n"/>
      <c r="C51" s="5" t="n"/>
      <c r="D51" s="6" t="n"/>
      <c r="E51" s="3" t="n"/>
      <c r="F51" s="5" t="n"/>
      <c r="G51" s="5" t="n"/>
      <c r="H51" s="5" t="n"/>
      <c r="I51" s="3" t="n"/>
      <c r="J51" s="3" t="n"/>
      <c r="K51" s="5" t="n"/>
      <c r="L51" s="2">
        <f>IF(A51="","",IF(OR(C51="Sold",C51="Declined"),"Closed",IF(C51="Hold","Review before contact",IF(C51="Open","Open","Check status"))))</f>
        <v/>
      </c>
      <c r="M51" s="2">
        <f>IF(L51&lt;&gt;"Open","",IF(TRIM(G51)="","Assign owner","OK"))</f>
        <v/>
      </c>
      <c r="N51" s="2">
        <f>IF(L51&lt;&gt;"Open","",IF(TRIM(H51)="","Set next step","OK"))</f>
        <v/>
      </c>
      <c r="O51" s="2">
        <f>IF(L51&lt;&gt;"Open","",IF(I51="","Set due date",IF(NOT(ISNUMBER(I51)),"Fix due date",IF(I51&lt;$B$4,"Overdue",IF(I51=$B$4,"Due today","Scheduled")))))</f>
        <v/>
      </c>
      <c r="P51" s="2">
        <f>IF(L51&lt;&gt;"Open","",IF(UPPER(TRIM(K51))="Y","Answer homeowner","OK"))</f>
        <v/>
      </c>
      <c r="Q51" s="2">
        <f>IF(OR(L51&lt;&gt;"Open",NOT(ISNUMBER(E51))),"",$B$4-E51)</f>
        <v/>
      </c>
      <c r="R51" s="2">
        <f>IF(L51="","",IF(L51&lt;&gt;"Open",L51,IF(AND(M51="OK",N51="OK",O51="Scheduled",P51="OK"),"Scheduled","Action needed")))</f>
        <v/>
      </c>
    </row>
    <row r="52">
      <c r="A52" s="5" t="n"/>
      <c r="B52" s="5" t="n"/>
      <c r="C52" s="5" t="n"/>
      <c r="D52" s="6" t="n"/>
      <c r="E52" s="3" t="n"/>
      <c r="F52" s="5" t="n"/>
      <c r="G52" s="5" t="n"/>
      <c r="H52" s="5" t="n"/>
      <c r="I52" s="3" t="n"/>
      <c r="J52" s="3" t="n"/>
      <c r="K52" s="5" t="n"/>
      <c r="L52" s="2">
        <f>IF(A52="","",IF(OR(C52="Sold",C52="Declined"),"Closed",IF(C52="Hold","Review before contact",IF(C52="Open","Open","Check status"))))</f>
        <v/>
      </c>
      <c r="M52" s="2">
        <f>IF(L52&lt;&gt;"Open","",IF(TRIM(G52)="","Assign owner","OK"))</f>
        <v/>
      </c>
      <c r="N52" s="2">
        <f>IF(L52&lt;&gt;"Open","",IF(TRIM(H52)="","Set next step","OK"))</f>
        <v/>
      </c>
      <c r="O52" s="2">
        <f>IF(L52&lt;&gt;"Open","",IF(I52="","Set due date",IF(NOT(ISNUMBER(I52)),"Fix due date",IF(I52&lt;$B$4,"Overdue",IF(I52=$B$4,"Due today","Scheduled")))))</f>
        <v/>
      </c>
      <c r="P52" s="2">
        <f>IF(L52&lt;&gt;"Open","",IF(UPPER(TRIM(K52))="Y","Answer homeowner","OK"))</f>
        <v/>
      </c>
      <c r="Q52" s="2">
        <f>IF(OR(L52&lt;&gt;"Open",NOT(ISNUMBER(E52))),"",$B$4-E52)</f>
        <v/>
      </c>
      <c r="R52" s="2">
        <f>IF(L52="","",IF(L52&lt;&gt;"Open",L52,IF(AND(M52="OK",N52="OK",O52="Scheduled",P52="OK"),"Scheduled","Action needed")))</f>
        <v/>
      </c>
    </row>
    <row r="53">
      <c r="A53" s="5" t="n"/>
      <c r="B53" s="5" t="n"/>
      <c r="C53" s="5" t="n"/>
      <c r="D53" s="6" t="n"/>
      <c r="E53" s="3" t="n"/>
      <c r="F53" s="5" t="n"/>
      <c r="G53" s="5" t="n"/>
      <c r="H53" s="5" t="n"/>
      <c r="I53" s="3" t="n"/>
      <c r="J53" s="3" t="n"/>
      <c r="K53" s="5" t="n"/>
      <c r="L53" s="2">
        <f>IF(A53="","",IF(OR(C53="Sold",C53="Declined"),"Closed",IF(C53="Hold","Review before contact",IF(C53="Open","Open","Check status"))))</f>
        <v/>
      </c>
      <c r="M53" s="2">
        <f>IF(L53&lt;&gt;"Open","",IF(TRIM(G53)="","Assign owner","OK"))</f>
        <v/>
      </c>
      <c r="N53" s="2">
        <f>IF(L53&lt;&gt;"Open","",IF(TRIM(H53)="","Set next step","OK"))</f>
        <v/>
      </c>
      <c r="O53" s="2">
        <f>IF(L53&lt;&gt;"Open","",IF(I53="","Set due date",IF(NOT(ISNUMBER(I53)),"Fix due date",IF(I53&lt;$B$4,"Overdue",IF(I53=$B$4,"Due today","Scheduled")))))</f>
        <v/>
      </c>
      <c r="P53" s="2">
        <f>IF(L53&lt;&gt;"Open","",IF(UPPER(TRIM(K53))="Y","Answer homeowner","OK"))</f>
        <v/>
      </c>
      <c r="Q53" s="2">
        <f>IF(OR(L53&lt;&gt;"Open",NOT(ISNUMBER(E53))),"",$B$4-E53)</f>
        <v/>
      </c>
      <c r="R53" s="2">
        <f>IF(L53="","",IF(L53&lt;&gt;"Open",L53,IF(AND(M53="OK",N53="OK",O53="Scheduled",P53="OK"),"Scheduled","Action needed")))</f>
        <v/>
      </c>
    </row>
    <row r="54">
      <c r="A54" s="5" t="n"/>
      <c r="B54" s="5" t="n"/>
      <c r="C54" s="5" t="n"/>
      <c r="D54" s="6" t="n"/>
      <c r="E54" s="3" t="n"/>
      <c r="F54" s="5" t="n"/>
      <c r="G54" s="5" t="n"/>
      <c r="H54" s="5" t="n"/>
      <c r="I54" s="3" t="n"/>
      <c r="J54" s="3" t="n"/>
      <c r="K54" s="5" t="n"/>
      <c r="L54" s="2">
        <f>IF(A54="","",IF(OR(C54="Sold",C54="Declined"),"Closed",IF(C54="Hold","Review before contact",IF(C54="Open","Open","Check status"))))</f>
        <v/>
      </c>
      <c r="M54" s="2">
        <f>IF(L54&lt;&gt;"Open","",IF(TRIM(G54)="","Assign owner","OK"))</f>
        <v/>
      </c>
      <c r="N54" s="2">
        <f>IF(L54&lt;&gt;"Open","",IF(TRIM(H54)="","Set next step","OK"))</f>
        <v/>
      </c>
      <c r="O54" s="2">
        <f>IF(L54&lt;&gt;"Open","",IF(I54="","Set due date",IF(NOT(ISNUMBER(I54)),"Fix due date",IF(I54&lt;$B$4,"Overdue",IF(I54=$B$4,"Due today","Scheduled")))))</f>
        <v/>
      </c>
      <c r="P54" s="2">
        <f>IF(L54&lt;&gt;"Open","",IF(UPPER(TRIM(K54))="Y","Answer homeowner","OK"))</f>
        <v/>
      </c>
      <c r="Q54" s="2">
        <f>IF(OR(L54&lt;&gt;"Open",NOT(ISNUMBER(E54))),"",$B$4-E54)</f>
        <v/>
      </c>
      <c r="R54" s="2">
        <f>IF(L54="","",IF(L54&lt;&gt;"Open",L54,IF(AND(M54="OK",N54="OK",O54="Scheduled",P54="OK"),"Scheduled","Action needed")))</f>
        <v/>
      </c>
    </row>
    <row r="55">
      <c r="A55" s="5" t="n"/>
      <c r="B55" s="5" t="n"/>
      <c r="C55" s="5" t="n"/>
      <c r="D55" s="6" t="n"/>
      <c r="E55" s="3" t="n"/>
      <c r="F55" s="5" t="n"/>
      <c r="G55" s="5" t="n"/>
      <c r="H55" s="5" t="n"/>
      <c r="I55" s="3" t="n"/>
      <c r="J55" s="3" t="n"/>
      <c r="K55" s="5" t="n"/>
      <c r="L55" s="2">
        <f>IF(A55="","",IF(OR(C55="Sold",C55="Declined"),"Closed",IF(C55="Hold","Review before contact",IF(C55="Open","Open","Check status"))))</f>
        <v/>
      </c>
      <c r="M55" s="2">
        <f>IF(L55&lt;&gt;"Open","",IF(TRIM(G55)="","Assign owner","OK"))</f>
        <v/>
      </c>
      <c r="N55" s="2">
        <f>IF(L55&lt;&gt;"Open","",IF(TRIM(H55)="","Set next step","OK"))</f>
        <v/>
      </c>
      <c r="O55" s="2">
        <f>IF(L55&lt;&gt;"Open","",IF(I55="","Set due date",IF(NOT(ISNUMBER(I55)),"Fix due date",IF(I55&lt;$B$4,"Overdue",IF(I55=$B$4,"Due today","Scheduled")))))</f>
        <v/>
      </c>
      <c r="P55" s="2">
        <f>IF(L55&lt;&gt;"Open","",IF(UPPER(TRIM(K55))="Y","Answer homeowner","OK"))</f>
        <v/>
      </c>
      <c r="Q55" s="2">
        <f>IF(OR(L55&lt;&gt;"Open",NOT(ISNUMBER(E55))),"",$B$4-E55)</f>
        <v/>
      </c>
      <c r="R55" s="2">
        <f>IF(L55="","",IF(L55&lt;&gt;"Open",L55,IF(AND(M55="OK",N55="OK",O55="Scheduled",P55="OK"),"Scheduled","Action needed")))</f>
        <v/>
      </c>
    </row>
    <row r="56">
      <c r="A56" s="5" t="n"/>
      <c r="B56" s="5" t="n"/>
      <c r="C56" s="5" t="n"/>
      <c r="D56" s="6" t="n"/>
      <c r="E56" s="3" t="n"/>
      <c r="F56" s="5" t="n"/>
      <c r="G56" s="5" t="n"/>
      <c r="H56" s="5" t="n"/>
      <c r="I56" s="3" t="n"/>
      <c r="J56" s="3" t="n"/>
      <c r="K56" s="5" t="n"/>
      <c r="L56" s="2">
        <f>IF(A56="","",IF(OR(C56="Sold",C56="Declined"),"Closed",IF(C56="Hold","Review before contact",IF(C56="Open","Open","Check status"))))</f>
        <v/>
      </c>
      <c r="M56" s="2">
        <f>IF(L56&lt;&gt;"Open","",IF(TRIM(G56)="","Assign owner","OK"))</f>
        <v/>
      </c>
      <c r="N56" s="2">
        <f>IF(L56&lt;&gt;"Open","",IF(TRIM(H56)="","Set next step","OK"))</f>
        <v/>
      </c>
      <c r="O56" s="2">
        <f>IF(L56&lt;&gt;"Open","",IF(I56="","Set due date",IF(NOT(ISNUMBER(I56)),"Fix due date",IF(I56&lt;$B$4,"Overdue",IF(I56=$B$4,"Due today","Scheduled")))))</f>
        <v/>
      </c>
      <c r="P56" s="2">
        <f>IF(L56&lt;&gt;"Open","",IF(UPPER(TRIM(K56))="Y","Answer homeowner","OK"))</f>
        <v/>
      </c>
      <c r="Q56" s="2">
        <f>IF(OR(L56&lt;&gt;"Open",NOT(ISNUMBER(E56))),"",$B$4-E56)</f>
        <v/>
      </c>
      <c r="R56" s="2">
        <f>IF(L56="","",IF(L56&lt;&gt;"Open",L56,IF(AND(M56="OK",N56="OK",O56="Scheduled",P56="OK"),"Scheduled","Action needed")))</f>
        <v/>
      </c>
    </row>
    <row r="57">
      <c r="A57" s="5" t="n"/>
      <c r="B57" s="5" t="n"/>
      <c r="C57" s="5" t="n"/>
      <c r="D57" s="6" t="n"/>
      <c r="E57" s="3" t="n"/>
      <c r="F57" s="5" t="n"/>
      <c r="G57" s="5" t="n"/>
      <c r="H57" s="5" t="n"/>
      <c r="I57" s="3" t="n"/>
      <c r="J57" s="3" t="n"/>
      <c r="K57" s="5" t="n"/>
      <c r="L57" s="2">
        <f>IF(A57="","",IF(OR(C57="Sold",C57="Declined"),"Closed",IF(C57="Hold","Review before contact",IF(C57="Open","Open","Check status"))))</f>
        <v/>
      </c>
      <c r="M57" s="2">
        <f>IF(L57&lt;&gt;"Open","",IF(TRIM(G57)="","Assign owner","OK"))</f>
        <v/>
      </c>
      <c r="N57" s="2">
        <f>IF(L57&lt;&gt;"Open","",IF(TRIM(H57)="","Set next step","OK"))</f>
        <v/>
      </c>
      <c r="O57" s="2">
        <f>IF(L57&lt;&gt;"Open","",IF(I57="","Set due date",IF(NOT(ISNUMBER(I57)),"Fix due date",IF(I57&lt;$B$4,"Overdue",IF(I57=$B$4,"Due today","Scheduled")))))</f>
        <v/>
      </c>
      <c r="P57" s="2">
        <f>IF(L57&lt;&gt;"Open","",IF(UPPER(TRIM(K57))="Y","Answer homeowner","OK"))</f>
        <v/>
      </c>
      <c r="Q57" s="2">
        <f>IF(OR(L57&lt;&gt;"Open",NOT(ISNUMBER(E57))),"",$B$4-E57)</f>
        <v/>
      </c>
      <c r="R57" s="2">
        <f>IF(L57="","",IF(L57&lt;&gt;"Open",L57,IF(AND(M57="OK",N57="OK",O57="Scheduled",P57="OK"),"Scheduled","Action needed")))</f>
        <v/>
      </c>
    </row>
    <row r="58">
      <c r="A58" s="5" t="n"/>
      <c r="B58" s="5" t="n"/>
      <c r="C58" s="5" t="n"/>
      <c r="D58" s="6" t="n"/>
      <c r="E58" s="3" t="n"/>
      <c r="F58" s="5" t="n"/>
      <c r="G58" s="5" t="n"/>
      <c r="H58" s="5" t="n"/>
      <c r="I58" s="3" t="n"/>
      <c r="J58" s="3" t="n"/>
      <c r="K58" s="5" t="n"/>
      <c r="L58" s="2">
        <f>IF(A58="","",IF(OR(C58="Sold",C58="Declined"),"Closed",IF(C58="Hold","Review before contact",IF(C58="Open","Open","Check status"))))</f>
        <v/>
      </c>
      <c r="M58" s="2">
        <f>IF(L58&lt;&gt;"Open","",IF(TRIM(G58)="","Assign owner","OK"))</f>
        <v/>
      </c>
      <c r="N58" s="2">
        <f>IF(L58&lt;&gt;"Open","",IF(TRIM(H58)="","Set next step","OK"))</f>
        <v/>
      </c>
      <c r="O58" s="2">
        <f>IF(L58&lt;&gt;"Open","",IF(I58="","Set due date",IF(NOT(ISNUMBER(I58)),"Fix due date",IF(I58&lt;$B$4,"Overdue",IF(I58=$B$4,"Due today","Scheduled")))))</f>
        <v/>
      </c>
      <c r="P58" s="2">
        <f>IF(L58&lt;&gt;"Open","",IF(UPPER(TRIM(K58))="Y","Answer homeowner","OK"))</f>
        <v/>
      </c>
      <c r="Q58" s="2">
        <f>IF(OR(L58&lt;&gt;"Open",NOT(ISNUMBER(E58))),"",$B$4-E58)</f>
        <v/>
      </c>
      <c r="R58" s="2">
        <f>IF(L58="","",IF(L58&lt;&gt;"Open",L58,IF(AND(M58="OK",N58="OK",O58="Scheduled",P58="OK"),"Scheduled","Action needed")))</f>
        <v/>
      </c>
    </row>
    <row r="59">
      <c r="A59" s="5" t="n"/>
      <c r="B59" s="5" t="n"/>
      <c r="C59" s="5" t="n"/>
      <c r="D59" s="6" t="n"/>
      <c r="E59" s="3" t="n"/>
      <c r="F59" s="5" t="n"/>
      <c r="G59" s="5" t="n"/>
      <c r="H59" s="5" t="n"/>
      <c r="I59" s="3" t="n"/>
      <c r="J59" s="3" t="n"/>
      <c r="K59" s="5" t="n"/>
      <c r="L59" s="2">
        <f>IF(A59="","",IF(OR(C59="Sold",C59="Declined"),"Closed",IF(C59="Hold","Review before contact",IF(C59="Open","Open","Check status"))))</f>
        <v/>
      </c>
      <c r="M59" s="2">
        <f>IF(L59&lt;&gt;"Open","",IF(TRIM(G59)="","Assign owner","OK"))</f>
        <v/>
      </c>
      <c r="N59" s="2">
        <f>IF(L59&lt;&gt;"Open","",IF(TRIM(H59)="","Set next step","OK"))</f>
        <v/>
      </c>
      <c r="O59" s="2">
        <f>IF(L59&lt;&gt;"Open","",IF(I59="","Set due date",IF(NOT(ISNUMBER(I59)),"Fix due date",IF(I59&lt;$B$4,"Overdue",IF(I59=$B$4,"Due today","Scheduled")))))</f>
        <v/>
      </c>
      <c r="P59" s="2">
        <f>IF(L59&lt;&gt;"Open","",IF(UPPER(TRIM(K59))="Y","Answer homeowner","OK"))</f>
        <v/>
      </c>
      <c r="Q59" s="2">
        <f>IF(OR(L59&lt;&gt;"Open",NOT(ISNUMBER(E59))),"",$B$4-E59)</f>
        <v/>
      </c>
      <c r="R59" s="2">
        <f>IF(L59="","",IF(L59&lt;&gt;"Open",L59,IF(AND(M59="OK",N59="OK",O59="Scheduled",P59="OK"),"Scheduled","Action needed")))</f>
        <v/>
      </c>
    </row>
    <row r="60">
      <c r="A60" s="5" t="n"/>
      <c r="B60" s="5" t="n"/>
      <c r="C60" s="5" t="n"/>
      <c r="D60" s="6" t="n"/>
      <c r="E60" s="3" t="n"/>
      <c r="F60" s="5" t="n"/>
      <c r="G60" s="5" t="n"/>
      <c r="H60" s="5" t="n"/>
      <c r="I60" s="3" t="n"/>
      <c r="J60" s="3" t="n"/>
      <c r="K60" s="5" t="n"/>
      <c r="L60" s="2">
        <f>IF(A60="","",IF(OR(C60="Sold",C60="Declined"),"Closed",IF(C60="Hold","Review before contact",IF(C60="Open","Open","Check status"))))</f>
        <v/>
      </c>
      <c r="M60" s="2">
        <f>IF(L60&lt;&gt;"Open","",IF(TRIM(G60)="","Assign owner","OK"))</f>
        <v/>
      </c>
      <c r="N60" s="2">
        <f>IF(L60&lt;&gt;"Open","",IF(TRIM(H60)="","Set next step","OK"))</f>
        <v/>
      </c>
      <c r="O60" s="2">
        <f>IF(L60&lt;&gt;"Open","",IF(I60="","Set due date",IF(NOT(ISNUMBER(I60)),"Fix due date",IF(I60&lt;$B$4,"Overdue",IF(I60=$B$4,"Due today","Scheduled")))))</f>
        <v/>
      </c>
      <c r="P60" s="2">
        <f>IF(L60&lt;&gt;"Open","",IF(UPPER(TRIM(K60))="Y","Answer homeowner","OK"))</f>
        <v/>
      </c>
      <c r="Q60" s="2">
        <f>IF(OR(L60&lt;&gt;"Open",NOT(ISNUMBER(E60))),"",$B$4-E60)</f>
        <v/>
      </c>
      <c r="R60" s="2">
        <f>IF(L60="","",IF(L60&lt;&gt;"Open",L60,IF(AND(M60="OK",N60="OK",O60="Scheduled",P60="OK"),"Scheduled","Action needed")))</f>
        <v/>
      </c>
    </row>
    <row r="61">
      <c r="A61" s="5" t="n"/>
      <c r="B61" s="5" t="n"/>
      <c r="C61" s="5" t="n"/>
      <c r="D61" s="6" t="n"/>
      <c r="E61" s="3" t="n"/>
      <c r="F61" s="5" t="n"/>
      <c r="G61" s="5" t="n"/>
      <c r="H61" s="5" t="n"/>
      <c r="I61" s="3" t="n"/>
      <c r="J61" s="3" t="n"/>
      <c r="K61" s="5" t="n"/>
      <c r="L61" s="2">
        <f>IF(A61="","",IF(OR(C61="Sold",C61="Declined"),"Closed",IF(C61="Hold","Review before contact",IF(C61="Open","Open","Check status"))))</f>
        <v/>
      </c>
      <c r="M61" s="2">
        <f>IF(L61&lt;&gt;"Open","",IF(TRIM(G61)="","Assign owner","OK"))</f>
        <v/>
      </c>
      <c r="N61" s="2">
        <f>IF(L61&lt;&gt;"Open","",IF(TRIM(H61)="","Set next step","OK"))</f>
        <v/>
      </c>
      <c r="O61" s="2">
        <f>IF(L61&lt;&gt;"Open","",IF(I61="","Set due date",IF(NOT(ISNUMBER(I61)),"Fix due date",IF(I61&lt;$B$4,"Overdue",IF(I61=$B$4,"Due today","Scheduled")))))</f>
        <v/>
      </c>
      <c r="P61" s="2">
        <f>IF(L61&lt;&gt;"Open","",IF(UPPER(TRIM(K61))="Y","Answer homeowner","OK"))</f>
        <v/>
      </c>
      <c r="Q61" s="2">
        <f>IF(OR(L61&lt;&gt;"Open",NOT(ISNUMBER(E61))),"",$B$4-E61)</f>
        <v/>
      </c>
      <c r="R61" s="2">
        <f>IF(L61="","",IF(L61&lt;&gt;"Open",L61,IF(AND(M61="OK",N61="OK",O61="Scheduled",P61="OK"),"Scheduled","Action needed")))</f>
        <v/>
      </c>
    </row>
    <row r="62">
      <c r="A62" s="5" t="n"/>
      <c r="B62" s="5" t="n"/>
      <c r="C62" s="5" t="n"/>
      <c r="D62" s="6" t="n"/>
      <c r="E62" s="3" t="n"/>
      <c r="F62" s="5" t="n"/>
      <c r="G62" s="5" t="n"/>
      <c r="H62" s="5" t="n"/>
      <c r="I62" s="3" t="n"/>
      <c r="J62" s="3" t="n"/>
      <c r="K62" s="5" t="n"/>
      <c r="L62" s="2">
        <f>IF(A62="","",IF(OR(C62="Sold",C62="Declined"),"Closed",IF(C62="Hold","Review before contact",IF(C62="Open","Open","Check status"))))</f>
        <v/>
      </c>
      <c r="M62" s="2">
        <f>IF(L62&lt;&gt;"Open","",IF(TRIM(G62)="","Assign owner","OK"))</f>
        <v/>
      </c>
      <c r="N62" s="2">
        <f>IF(L62&lt;&gt;"Open","",IF(TRIM(H62)="","Set next step","OK"))</f>
        <v/>
      </c>
      <c r="O62" s="2">
        <f>IF(L62&lt;&gt;"Open","",IF(I62="","Set due date",IF(NOT(ISNUMBER(I62)),"Fix due date",IF(I62&lt;$B$4,"Overdue",IF(I62=$B$4,"Due today","Scheduled")))))</f>
        <v/>
      </c>
      <c r="P62" s="2">
        <f>IF(L62&lt;&gt;"Open","",IF(UPPER(TRIM(K62))="Y","Answer homeowner","OK"))</f>
        <v/>
      </c>
      <c r="Q62" s="2">
        <f>IF(OR(L62&lt;&gt;"Open",NOT(ISNUMBER(E62))),"",$B$4-E62)</f>
        <v/>
      </c>
      <c r="R62" s="2">
        <f>IF(L62="","",IF(L62&lt;&gt;"Open",L62,IF(AND(M62="OK",N62="OK",O62="Scheduled",P62="OK"),"Scheduled","Action needed")))</f>
        <v/>
      </c>
    </row>
    <row r="63">
      <c r="A63" s="5" t="n"/>
      <c r="B63" s="5" t="n"/>
      <c r="C63" s="5" t="n"/>
      <c r="D63" s="6" t="n"/>
      <c r="E63" s="3" t="n"/>
      <c r="F63" s="5" t="n"/>
      <c r="G63" s="5" t="n"/>
      <c r="H63" s="5" t="n"/>
      <c r="I63" s="3" t="n"/>
      <c r="J63" s="3" t="n"/>
      <c r="K63" s="5" t="n"/>
      <c r="L63" s="2">
        <f>IF(A63="","",IF(OR(C63="Sold",C63="Declined"),"Closed",IF(C63="Hold","Review before contact",IF(C63="Open","Open","Check status"))))</f>
        <v/>
      </c>
      <c r="M63" s="2">
        <f>IF(L63&lt;&gt;"Open","",IF(TRIM(G63)="","Assign owner","OK"))</f>
        <v/>
      </c>
      <c r="N63" s="2">
        <f>IF(L63&lt;&gt;"Open","",IF(TRIM(H63)="","Set next step","OK"))</f>
        <v/>
      </c>
      <c r="O63" s="2">
        <f>IF(L63&lt;&gt;"Open","",IF(I63="","Set due date",IF(NOT(ISNUMBER(I63)),"Fix due date",IF(I63&lt;$B$4,"Overdue",IF(I63=$B$4,"Due today","Scheduled")))))</f>
        <v/>
      </c>
      <c r="P63" s="2">
        <f>IF(L63&lt;&gt;"Open","",IF(UPPER(TRIM(K63))="Y","Answer homeowner","OK"))</f>
        <v/>
      </c>
      <c r="Q63" s="2">
        <f>IF(OR(L63&lt;&gt;"Open",NOT(ISNUMBER(E63))),"",$B$4-E63)</f>
        <v/>
      </c>
      <c r="R63" s="2">
        <f>IF(L63="","",IF(L63&lt;&gt;"Open",L63,IF(AND(M63="OK",N63="OK",O63="Scheduled",P63="OK"),"Scheduled","Action needed")))</f>
        <v/>
      </c>
    </row>
    <row r="64">
      <c r="A64" s="5" t="n"/>
      <c r="B64" s="5" t="n"/>
      <c r="C64" s="5" t="n"/>
      <c r="D64" s="6" t="n"/>
      <c r="E64" s="3" t="n"/>
      <c r="F64" s="5" t="n"/>
      <c r="G64" s="5" t="n"/>
      <c r="H64" s="5" t="n"/>
      <c r="I64" s="3" t="n"/>
      <c r="J64" s="3" t="n"/>
      <c r="K64" s="5" t="n"/>
      <c r="L64" s="2">
        <f>IF(A64="","",IF(OR(C64="Sold",C64="Declined"),"Closed",IF(C64="Hold","Review before contact",IF(C64="Open","Open","Check status"))))</f>
        <v/>
      </c>
      <c r="M64" s="2">
        <f>IF(L64&lt;&gt;"Open","",IF(TRIM(G64)="","Assign owner","OK"))</f>
        <v/>
      </c>
      <c r="N64" s="2">
        <f>IF(L64&lt;&gt;"Open","",IF(TRIM(H64)="","Set next step","OK"))</f>
        <v/>
      </c>
      <c r="O64" s="2">
        <f>IF(L64&lt;&gt;"Open","",IF(I64="","Set due date",IF(NOT(ISNUMBER(I64)),"Fix due date",IF(I64&lt;$B$4,"Overdue",IF(I64=$B$4,"Due today","Scheduled")))))</f>
        <v/>
      </c>
      <c r="P64" s="2">
        <f>IF(L64&lt;&gt;"Open","",IF(UPPER(TRIM(K64))="Y","Answer homeowner","OK"))</f>
        <v/>
      </c>
      <c r="Q64" s="2">
        <f>IF(OR(L64&lt;&gt;"Open",NOT(ISNUMBER(E64))),"",$B$4-E64)</f>
        <v/>
      </c>
      <c r="R64" s="2">
        <f>IF(L64="","",IF(L64&lt;&gt;"Open",L64,IF(AND(M64="OK",N64="OK",O64="Scheduled",P64="OK"),"Scheduled","Action needed")))</f>
        <v/>
      </c>
    </row>
    <row r="65">
      <c r="A65" s="5" t="n"/>
      <c r="B65" s="5" t="n"/>
      <c r="C65" s="5" t="n"/>
      <c r="D65" s="6" t="n"/>
      <c r="E65" s="3" t="n"/>
      <c r="F65" s="5" t="n"/>
      <c r="G65" s="5" t="n"/>
      <c r="H65" s="5" t="n"/>
      <c r="I65" s="3" t="n"/>
      <c r="J65" s="3" t="n"/>
      <c r="K65" s="5" t="n"/>
      <c r="L65" s="2">
        <f>IF(A65="","",IF(OR(C65="Sold",C65="Declined"),"Closed",IF(C65="Hold","Review before contact",IF(C65="Open","Open","Check status"))))</f>
        <v/>
      </c>
      <c r="M65" s="2">
        <f>IF(L65&lt;&gt;"Open","",IF(TRIM(G65)="","Assign owner","OK"))</f>
        <v/>
      </c>
      <c r="N65" s="2">
        <f>IF(L65&lt;&gt;"Open","",IF(TRIM(H65)="","Set next step","OK"))</f>
        <v/>
      </c>
      <c r="O65" s="2">
        <f>IF(L65&lt;&gt;"Open","",IF(I65="","Set due date",IF(NOT(ISNUMBER(I65)),"Fix due date",IF(I65&lt;$B$4,"Overdue",IF(I65=$B$4,"Due today","Scheduled")))))</f>
        <v/>
      </c>
      <c r="P65" s="2">
        <f>IF(L65&lt;&gt;"Open","",IF(UPPER(TRIM(K65))="Y","Answer homeowner","OK"))</f>
        <v/>
      </c>
      <c r="Q65" s="2">
        <f>IF(OR(L65&lt;&gt;"Open",NOT(ISNUMBER(E65))),"",$B$4-E65)</f>
        <v/>
      </c>
      <c r="R65" s="2">
        <f>IF(L65="","",IF(L65&lt;&gt;"Open",L65,IF(AND(M65="OK",N65="OK",O65="Scheduled",P65="OK"),"Scheduled","Action needed")))</f>
        <v/>
      </c>
    </row>
    <row r="66">
      <c r="A66" s="5" t="n"/>
      <c r="B66" s="5" t="n"/>
      <c r="C66" s="5" t="n"/>
      <c r="D66" s="6" t="n"/>
      <c r="E66" s="3" t="n"/>
      <c r="F66" s="5" t="n"/>
      <c r="G66" s="5" t="n"/>
      <c r="H66" s="5" t="n"/>
      <c r="I66" s="3" t="n"/>
      <c r="J66" s="3" t="n"/>
      <c r="K66" s="5" t="n"/>
      <c r="L66" s="2">
        <f>IF(A66="","",IF(OR(C66="Sold",C66="Declined"),"Closed",IF(C66="Hold","Review before contact",IF(C66="Open","Open","Check status"))))</f>
        <v/>
      </c>
      <c r="M66" s="2">
        <f>IF(L66&lt;&gt;"Open","",IF(TRIM(G66)="","Assign owner","OK"))</f>
        <v/>
      </c>
      <c r="N66" s="2">
        <f>IF(L66&lt;&gt;"Open","",IF(TRIM(H66)="","Set next step","OK"))</f>
        <v/>
      </c>
      <c r="O66" s="2">
        <f>IF(L66&lt;&gt;"Open","",IF(I66="","Set due date",IF(NOT(ISNUMBER(I66)),"Fix due date",IF(I66&lt;$B$4,"Overdue",IF(I66=$B$4,"Due today","Scheduled")))))</f>
        <v/>
      </c>
      <c r="P66" s="2">
        <f>IF(L66&lt;&gt;"Open","",IF(UPPER(TRIM(K66))="Y","Answer homeowner","OK"))</f>
        <v/>
      </c>
      <c r="Q66" s="2">
        <f>IF(OR(L66&lt;&gt;"Open",NOT(ISNUMBER(E66))),"",$B$4-E66)</f>
        <v/>
      </c>
      <c r="R66" s="2">
        <f>IF(L66="","",IF(L66&lt;&gt;"Open",L66,IF(AND(M66="OK",N66="OK",O66="Scheduled",P66="OK"),"Scheduled","Action needed")))</f>
        <v/>
      </c>
    </row>
    <row r="67">
      <c r="A67" s="5" t="n"/>
      <c r="B67" s="5" t="n"/>
      <c r="C67" s="5" t="n"/>
      <c r="D67" s="6" t="n"/>
      <c r="E67" s="3" t="n"/>
      <c r="F67" s="5" t="n"/>
      <c r="G67" s="5" t="n"/>
      <c r="H67" s="5" t="n"/>
      <c r="I67" s="3" t="n"/>
      <c r="J67" s="3" t="n"/>
      <c r="K67" s="5" t="n"/>
      <c r="L67" s="2">
        <f>IF(A67="","",IF(OR(C67="Sold",C67="Declined"),"Closed",IF(C67="Hold","Review before contact",IF(C67="Open","Open","Check status"))))</f>
        <v/>
      </c>
      <c r="M67" s="2">
        <f>IF(L67&lt;&gt;"Open","",IF(TRIM(G67)="","Assign owner","OK"))</f>
        <v/>
      </c>
      <c r="N67" s="2">
        <f>IF(L67&lt;&gt;"Open","",IF(TRIM(H67)="","Set next step","OK"))</f>
        <v/>
      </c>
      <c r="O67" s="2">
        <f>IF(L67&lt;&gt;"Open","",IF(I67="","Set due date",IF(NOT(ISNUMBER(I67)),"Fix due date",IF(I67&lt;$B$4,"Overdue",IF(I67=$B$4,"Due today","Scheduled")))))</f>
        <v/>
      </c>
      <c r="P67" s="2">
        <f>IF(L67&lt;&gt;"Open","",IF(UPPER(TRIM(K67))="Y","Answer homeowner","OK"))</f>
        <v/>
      </c>
      <c r="Q67" s="2">
        <f>IF(OR(L67&lt;&gt;"Open",NOT(ISNUMBER(E67))),"",$B$4-E67)</f>
        <v/>
      </c>
      <c r="R67" s="2">
        <f>IF(L67="","",IF(L67&lt;&gt;"Open",L67,IF(AND(M67="OK",N67="OK",O67="Scheduled",P67="OK"),"Scheduled","Action needed")))</f>
        <v/>
      </c>
    </row>
    <row r="68">
      <c r="A68" s="5" t="n"/>
      <c r="B68" s="5" t="n"/>
      <c r="C68" s="5" t="n"/>
      <c r="D68" s="6" t="n"/>
      <c r="E68" s="3" t="n"/>
      <c r="F68" s="5" t="n"/>
      <c r="G68" s="5" t="n"/>
      <c r="H68" s="5" t="n"/>
      <c r="I68" s="3" t="n"/>
      <c r="J68" s="3" t="n"/>
      <c r="K68" s="5" t="n"/>
      <c r="L68" s="2">
        <f>IF(A68="","",IF(OR(C68="Sold",C68="Declined"),"Closed",IF(C68="Hold","Review before contact",IF(C68="Open","Open","Check status"))))</f>
        <v/>
      </c>
      <c r="M68" s="2">
        <f>IF(L68&lt;&gt;"Open","",IF(TRIM(G68)="","Assign owner","OK"))</f>
        <v/>
      </c>
      <c r="N68" s="2">
        <f>IF(L68&lt;&gt;"Open","",IF(TRIM(H68)="","Set next step","OK"))</f>
        <v/>
      </c>
      <c r="O68" s="2">
        <f>IF(L68&lt;&gt;"Open","",IF(I68="","Set due date",IF(NOT(ISNUMBER(I68)),"Fix due date",IF(I68&lt;$B$4,"Overdue",IF(I68=$B$4,"Due today","Scheduled")))))</f>
        <v/>
      </c>
      <c r="P68" s="2">
        <f>IF(L68&lt;&gt;"Open","",IF(UPPER(TRIM(K68))="Y","Answer homeowner","OK"))</f>
        <v/>
      </c>
      <c r="Q68" s="2">
        <f>IF(OR(L68&lt;&gt;"Open",NOT(ISNUMBER(E68))),"",$B$4-E68)</f>
        <v/>
      </c>
      <c r="R68" s="2">
        <f>IF(L68="","",IF(L68&lt;&gt;"Open",L68,IF(AND(M68="OK",N68="OK",O68="Scheduled",P68="OK"),"Scheduled","Action needed")))</f>
        <v/>
      </c>
    </row>
    <row r="69">
      <c r="A69" s="5" t="n"/>
      <c r="B69" s="5" t="n"/>
      <c r="C69" s="5" t="n"/>
      <c r="D69" s="6" t="n"/>
      <c r="E69" s="3" t="n"/>
      <c r="F69" s="5" t="n"/>
      <c r="G69" s="5" t="n"/>
      <c r="H69" s="5" t="n"/>
      <c r="I69" s="3" t="n"/>
      <c r="J69" s="3" t="n"/>
      <c r="K69" s="5" t="n"/>
      <c r="L69" s="2">
        <f>IF(A69="","",IF(OR(C69="Sold",C69="Declined"),"Closed",IF(C69="Hold","Review before contact",IF(C69="Open","Open","Check status"))))</f>
        <v/>
      </c>
      <c r="M69" s="2">
        <f>IF(L69&lt;&gt;"Open","",IF(TRIM(G69)="","Assign owner","OK"))</f>
        <v/>
      </c>
      <c r="N69" s="2">
        <f>IF(L69&lt;&gt;"Open","",IF(TRIM(H69)="","Set next step","OK"))</f>
        <v/>
      </c>
      <c r="O69" s="2">
        <f>IF(L69&lt;&gt;"Open","",IF(I69="","Set due date",IF(NOT(ISNUMBER(I69)),"Fix due date",IF(I69&lt;$B$4,"Overdue",IF(I69=$B$4,"Due today","Scheduled")))))</f>
        <v/>
      </c>
      <c r="P69" s="2">
        <f>IF(L69&lt;&gt;"Open","",IF(UPPER(TRIM(K69))="Y","Answer homeowner","OK"))</f>
        <v/>
      </c>
      <c r="Q69" s="2">
        <f>IF(OR(L69&lt;&gt;"Open",NOT(ISNUMBER(E69))),"",$B$4-E69)</f>
        <v/>
      </c>
      <c r="R69" s="2">
        <f>IF(L69="","",IF(L69&lt;&gt;"Open",L69,IF(AND(M69="OK",N69="OK",O69="Scheduled",P69="OK"),"Scheduled","Action needed")))</f>
        <v/>
      </c>
    </row>
    <row r="70">
      <c r="A70" s="5" t="n"/>
      <c r="B70" s="5" t="n"/>
      <c r="C70" s="5" t="n"/>
      <c r="D70" s="6" t="n"/>
      <c r="E70" s="3" t="n"/>
      <c r="F70" s="5" t="n"/>
      <c r="G70" s="5" t="n"/>
      <c r="H70" s="5" t="n"/>
      <c r="I70" s="3" t="n"/>
      <c r="J70" s="3" t="n"/>
      <c r="K70" s="5" t="n"/>
      <c r="L70" s="2">
        <f>IF(A70="","",IF(OR(C70="Sold",C70="Declined"),"Closed",IF(C70="Hold","Review before contact",IF(C70="Open","Open","Check status"))))</f>
        <v/>
      </c>
      <c r="M70" s="2">
        <f>IF(L70&lt;&gt;"Open","",IF(TRIM(G70)="","Assign owner","OK"))</f>
        <v/>
      </c>
      <c r="N70" s="2">
        <f>IF(L70&lt;&gt;"Open","",IF(TRIM(H70)="","Set next step","OK"))</f>
        <v/>
      </c>
      <c r="O70" s="2">
        <f>IF(L70&lt;&gt;"Open","",IF(I70="","Set due date",IF(NOT(ISNUMBER(I70)),"Fix due date",IF(I70&lt;$B$4,"Overdue",IF(I70=$B$4,"Due today","Scheduled")))))</f>
        <v/>
      </c>
      <c r="P70" s="2">
        <f>IF(L70&lt;&gt;"Open","",IF(UPPER(TRIM(K70))="Y","Answer homeowner","OK"))</f>
        <v/>
      </c>
      <c r="Q70" s="2">
        <f>IF(OR(L70&lt;&gt;"Open",NOT(ISNUMBER(E70))),"",$B$4-E70)</f>
        <v/>
      </c>
      <c r="R70" s="2">
        <f>IF(L70="","",IF(L70&lt;&gt;"Open",L70,IF(AND(M70="OK",N70="OK",O70="Scheduled",P70="OK"),"Scheduled","Action needed")))</f>
        <v/>
      </c>
    </row>
    <row r="71">
      <c r="A71" s="5" t="n"/>
      <c r="B71" s="5" t="n"/>
      <c r="C71" s="5" t="n"/>
      <c r="D71" s="6" t="n"/>
      <c r="E71" s="3" t="n"/>
      <c r="F71" s="5" t="n"/>
      <c r="G71" s="5" t="n"/>
      <c r="H71" s="5" t="n"/>
      <c r="I71" s="3" t="n"/>
      <c r="J71" s="3" t="n"/>
      <c r="K71" s="5" t="n"/>
      <c r="L71" s="2">
        <f>IF(A71="","",IF(OR(C71="Sold",C71="Declined"),"Closed",IF(C71="Hold","Review before contact",IF(C71="Open","Open","Check status"))))</f>
        <v/>
      </c>
      <c r="M71" s="2">
        <f>IF(L71&lt;&gt;"Open","",IF(TRIM(G71)="","Assign owner","OK"))</f>
        <v/>
      </c>
      <c r="N71" s="2">
        <f>IF(L71&lt;&gt;"Open","",IF(TRIM(H71)="","Set next step","OK"))</f>
        <v/>
      </c>
      <c r="O71" s="2">
        <f>IF(L71&lt;&gt;"Open","",IF(I71="","Set due date",IF(NOT(ISNUMBER(I71)),"Fix due date",IF(I71&lt;$B$4,"Overdue",IF(I71=$B$4,"Due today","Scheduled")))))</f>
        <v/>
      </c>
      <c r="P71" s="2">
        <f>IF(L71&lt;&gt;"Open","",IF(UPPER(TRIM(K71))="Y","Answer homeowner","OK"))</f>
        <v/>
      </c>
      <c r="Q71" s="2">
        <f>IF(OR(L71&lt;&gt;"Open",NOT(ISNUMBER(E71))),"",$B$4-E71)</f>
        <v/>
      </c>
      <c r="R71" s="2">
        <f>IF(L71="","",IF(L71&lt;&gt;"Open",L71,IF(AND(M71="OK",N71="OK",O71="Scheduled",P71="OK"),"Scheduled","Action needed")))</f>
        <v/>
      </c>
    </row>
    <row r="72">
      <c r="A72" s="5" t="n"/>
      <c r="B72" s="5" t="n"/>
      <c r="C72" s="5" t="n"/>
      <c r="D72" s="6" t="n"/>
      <c r="E72" s="3" t="n"/>
      <c r="F72" s="5" t="n"/>
      <c r="G72" s="5" t="n"/>
      <c r="H72" s="5" t="n"/>
      <c r="I72" s="3" t="n"/>
      <c r="J72" s="3" t="n"/>
      <c r="K72" s="5" t="n"/>
      <c r="L72" s="2">
        <f>IF(A72="","",IF(OR(C72="Sold",C72="Declined"),"Closed",IF(C72="Hold","Review before contact",IF(C72="Open","Open","Check status"))))</f>
        <v/>
      </c>
      <c r="M72" s="2">
        <f>IF(L72&lt;&gt;"Open","",IF(TRIM(G72)="","Assign owner","OK"))</f>
        <v/>
      </c>
      <c r="N72" s="2">
        <f>IF(L72&lt;&gt;"Open","",IF(TRIM(H72)="","Set next step","OK"))</f>
        <v/>
      </c>
      <c r="O72" s="2">
        <f>IF(L72&lt;&gt;"Open","",IF(I72="","Set due date",IF(NOT(ISNUMBER(I72)),"Fix due date",IF(I72&lt;$B$4,"Overdue",IF(I72=$B$4,"Due today","Scheduled")))))</f>
        <v/>
      </c>
      <c r="P72" s="2">
        <f>IF(L72&lt;&gt;"Open","",IF(UPPER(TRIM(K72))="Y","Answer homeowner","OK"))</f>
        <v/>
      </c>
      <c r="Q72" s="2">
        <f>IF(OR(L72&lt;&gt;"Open",NOT(ISNUMBER(E72))),"",$B$4-E72)</f>
        <v/>
      </c>
      <c r="R72" s="2">
        <f>IF(L72="","",IF(L72&lt;&gt;"Open",L72,IF(AND(M72="OK",N72="OK",O72="Scheduled",P72="OK"),"Scheduled","Action needed")))</f>
        <v/>
      </c>
    </row>
    <row r="73">
      <c r="A73" s="5" t="n"/>
      <c r="B73" s="5" t="n"/>
      <c r="C73" s="5" t="n"/>
      <c r="D73" s="6" t="n"/>
      <c r="E73" s="3" t="n"/>
      <c r="F73" s="5" t="n"/>
      <c r="G73" s="5" t="n"/>
      <c r="H73" s="5" t="n"/>
      <c r="I73" s="3" t="n"/>
      <c r="J73" s="3" t="n"/>
      <c r="K73" s="5" t="n"/>
      <c r="L73" s="2">
        <f>IF(A73="","",IF(OR(C73="Sold",C73="Declined"),"Closed",IF(C73="Hold","Review before contact",IF(C73="Open","Open","Check status"))))</f>
        <v/>
      </c>
      <c r="M73" s="2">
        <f>IF(L73&lt;&gt;"Open","",IF(TRIM(G73)="","Assign owner","OK"))</f>
        <v/>
      </c>
      <c r="N73" s="2">
        <f>IF(L73&lt;&gt;"Open","",IF(TRIM(H73)="","Set next step","OK"))</f>
        <v/>
      </c>
      <c r="O73" s="2">
        <f>IF(L73&lt;&gt;"Open","",IF(I73="","Set due date",IF(NOT(ISNUMBER(I73)),"Fix due date",IF(I73&lt;$B$4,"Overdue",IF(I73=$B$4,"Due today","Scheduled")))))</f>
        <v/>
      </c>
      <c r="P73" s="2">
        <f>IF(L73&lt;&gt;"Open","",IF(UPPER(TRIM(K73))="Y","Answer homeowner","OK"))</f>
        <v/>
      </c>
      <c r="Q73" s="2">
        <f>IF(OR(L73&lt;&gt;"Open",NOT(ISNUMBER(E73))),"",$B$4-E73)</f>
        <v/>
      </c>
      <c r="R73" s="2">
        <f>IF(L73="","",IF(L73&lt;&gt;"Open",L73,IF(AND(M73="OK",N73="OK",O73="Scheduled",P73="OK"),"Scheduled","Action needed")))</f>
        <v/>
      </c>
    </row>
    <row r="74">
      <c r="A74" s="5" t="n"/>
      <c r="B74" s="5" t="n"/>
      <c r="C74" s="5" t="n"/>
      <c r="D74" s="6" t="n"/>
      <c r="E74" s="3" t="n"/>
      <c r="F74" s="5" t="n"/>
      <c r="G74" s="5" t="n"/>
      <c r="H74" s="5" t="n"/>
      <c r="I74" s="3" t="n"/>
      <c r="J74" s="3" t="n"/>
      <c r="K74" s="5" t="n"/>
      <c r="L74" s="2">
        <f>IF(A74="","",IF(OR(C74="Sold",C74="Declined"),"Closed",IF(C74="Hold","Review before contact",IF(C74="Open","Open","Check status"))))</f>
        <v/>
      </c>
      <c r="M74" s="2">
        <f>IF(L74&lt;&gt;"Open","",IF(TRIM(G74)="","Assign owner","OK"))</f>
        <v/>
      </c>
      <c r="N74" s="2">
        <f>IF(L74&lt;&gt;"Open","",IF(TRIM(H74)="","Set next step","OK"))</f>
        <v/>
      </c>
      <c r="O74" s="2">
        <f>IF(L74&lt;&gt;"Open","",IF(I74="","Set due date",IF(NOT(ISNUMBER(I74)),"Fix due date",IF(I74&lt;$B$4,"Overdue",IF(I74=$B$4,"Due today","Scheduled")))))</f>
        <v/>
      </c>
      <c r="P74" s="2">
        <f>IF(L74&lt;&gt;"Open","",IF(UPPER(TRIM(K74))="Y","Answer homeowner","OK"))</f>
        <v/>
      </c>
      <c r="Q74" s="2">
        <f>IF(OR(L74&lt;&gt;"Open",NOT(ISNUMBER(E74))),"",$B$4-E74)</f>
        <v/>
      </c>
      <c r="R74" s="2">
        <f>IF(L74="","",IF(L74&lt;&gt;"Open",L74,IF(AND(M74="OK",N74="OK",O74="Scheduled",P74="OK"),"Scheduled","Action needed")))</f>
        <v/>
      </c>
    </row>
    <row r="75">
      <c r="A75" s="5" t="n"/>
      <c r="B75" s="5" t="n"/>
      <c r="C75" s="5" t="n"/>
      <c r="D75" s="6" t="n"/>
      <c r="E75" s="3" t="n"/>
      <c r="F75" s="5" t="n"/>
      <c r="G75" s="5" t="n"/>
      <c r="H75" s="5" t="n"/>
      <c r="I75" s="3" t="n"/>
      <c r="J75" s="3" t="n"/>
      <c r="K75" s="5" t="n"/>
      <c r="L75" s="2">
        <f>IF(A75="","",IF(OR(C75="Sold",C75="Declined"),"Closed",IF(C75="Hold","Review before contact",IF(C75="Open","Open","Check status"))))</f>
        <v/>
      </c>
      <c r="M75" s="2">
        <f>IF(L75&lt;&gt;"Open","",IF(TRIM(G75)="","Assign owner","OK"))</f>
        <v/>
      </c>
      <c r="N75" s="2">
        <f>IF(L75&lt;&gt;"Open","",IF(TRIM(H75)="","Set next step","OK"))</f>
        <v/>
      </c>
      <c r="O75" s="2">
        <f>IF(L75&lt;&gt;"Open","",IF(I75="","Set due date",IF(NOT(ISNUMBER(I75)),"Fix due date",IF(I75&lt;$B$4,"Overdue",IF(I75=$B$4,"Due today","Scheduled")))))</f>
        <v/>
      </c>
      <c r="P75" s="2">
        <f>IF(L75&lt;&gt;"Open","",IF(UPPER(TRIM(K75))="Y","Answer homeowner","OK"))</f>
        <v/>
      </c>
      <c r="Q75" s="2">
        <f>IF(OR(L75&lt;&gt;"Open",NOT(ISNUMBER(E75))),"",$B$4-E75)</f>
        <v/>
      </c>
      <c r="R75" s="2">
        <f>IF(L75="","",IF(L75&lt;&gt;"Open",L75,IF(AND(M75="OK",N75="OK",O75="Scheduled",P75="OK"),"Scheduled","Action needed")))</f>
        <v/>
      </c>
    </row>
    <row r="76">
      <c r="A76" s="5" t="n"/>
      <c r="B76" s="5" t="n"/>
      <c r="C76" s="5" t="n"/>
      <c r="D76" s="6" t="n"/>
      <c r="E76" s="3" t="n"/>
      <c r="F76" s="5" t="n"/>
      <c r="G76" s="5" t="n"/>
      <c r="H76" s="5" t="n"/>
      <c r="I76" s="3" t="n"/>
      <c r="J76" s="3" t="n"/>
      <c r="K76" s="5" t="n"/>
      <c r="L76" s="2">
        <f>IF(A76="","",IF(OR(C76="Sold",C76="Declined"),"Closed",IF(C76="Hold","Review before contact",IF(C76="Open","Open","Check status"))))</f>
        <v/>
      </c>
      <c r="M76" s="2">
        <f>IF(L76&lt;&gt;"Open","",IF(TRIM(G76)="","Assign owner","OK"))</f>
        <v/>
      </c>
      <c r="N76" s="2">
        <f>IF(L76&lt;&gt;"Open","",IF(TRIM(H76)="","Set next step","OK"))</f>
        <v/>
      </c>
      <c r="O76" s="2">
        <f>IF(L76&lt;&gt;"Open","",IF(I76="","Set due date",IF(NOT(ISNUMBER(I76)),"Fix due date",IF(I76&lt;$B$4,"Overdue",IF(I76=$B$4,"Due today","Scheduled")))))</f>
        <v/>
      </c>
      <c r="P76" s="2">
        <f>IF(L76&lt;&gt;"Open","",IF(UPPER(TRIM(K76))="Y","Answer homeowner","OK"))</f>
        <v/>
      </c>
      <c r="Q76" s="2">
        <f>IF(OR(L76&lt;&gt;"Open",NOT(ISNUMBER(E76))),"",$B$4-E76)</f>
        <v/>
      </c>
      <c r="R76" s="2">
        <f>IF(L76="","",IF(L76&lt;&gt;"Open",L76,IF(AND(M76="OK",N76="OK",O76="Scheduled",P76="OK"),"Scheduled","Action needed")))</f>
        <v/>
      </c>
    </row>
    <row r="77">
      <c r="A77" s="5" t="n"/>
      <c r="B77" s="5" t="n"/>
      <c r="C77" s="5" t="n"/>
      <c r="D77" s="6" t="n"/>
      <c r="E77" s="3" t="n"/>
      <c r="F77" s="5" t="n"/>
      <c r="G77" s="5" t="n"/>
      <c r="H77" s="5" t="n"/>
      <c r="I77" s="3" t="n"/>
      <c r="J77" s="3" t="n"/>
      <c r="K77" s="5" t="n"/>
      <c r="L77" s="2">
        <f>IF(A77="","",IF(OR(C77="Sold",C77="Declined"),"Closed",IF(C77="Hold","Review before contact",IF(C77="Open","Open","Check status"))))</f>
        <v/>
      </c>
      <c r="M77" s="2">
        <f>IF(L77&lt;&gt;"Open","",IF(TRIM(G77)="","Assign owner","OK"))</f>
        <v/>
      </c>
      <c r="N77" s="2">
        <f>IF(L77&lt;&gt;"Open","",IF(TRIM(H77)="","Set next step","OK"))</f>
        <v/>
      </c>
      <c r="O77" s="2">
        <f>IF(L77&lt;&gt;"Open","",IF(I77="","Set due date",IF(NOT(ISNUMBER(I77)),"Fix due date",IF(I77&lt;$B$4,"Overdue",IF(I77=$B$4,"Due today","Scheduled")))))</f>
        <v/>
      </c>
      <c r="P77" s="2">
        <f>IF(L77&lt;&gt;"Open","",IF(UPPER(TRIM(K77))="Y","Answer homeowner","OK"))</f>
        <v/>
      </c>
      <c r="Q77" s="2">
        <f>IF(OR(L77&lt;&gt;"Open",NOT(ISNUMBER(E77))),"",$B$4-E77)</f>
        <v/>
      </c>
      <c r="R77" s="2">
        <f>IF(L77="","",IF(L77&lt;&gt;"Open",L77,IF(AND(M77="OK",N77="OK",O77="Scheduled",P77="OK"),"Scheduled","Action needed")))</f>
        <v/>
      </c>
    </row>
    <row r="78">
      <c r="A78" s="5" t="n"/>
      <c r="B78" s="5" t="n"/>
      <c r="C78" s="5" t="n"/>
      <c r="D78" s="6" t="n"/>
      <c r="E78" s="3" t="n"/>
      <c r="F78" s="5" t="n"/>
      <c r="G78" s="5" t="n"/>
      <c r="H78" s="5" t="n"/>
      <c r="I78" s="3" t="n"/>
      <c r="J78" s="3" t="n"/>
      <c r="K78" s="5" t="n"/>
      <c r="L78" s="2">
        <f>IF(A78="","",IF(OR(C78="Sold",C78="Declined"),"Closed",IF(C78="Hold","Review before contact",IF(C78="Open","Open","Check status"))))</f>
        <v/>
      </c>
      <c r="M78" s="2">
        <f>IF(L78&lt;&gt;"Open","",IF(TRIM(G78)="","Assign owner","OK"))</f>
        <v/>
      </c>
      <c r="N78" s="2">
        <f>IF(L78&lt;&gt;"Open","",IF(TRIM(H78)="","Set next step","OK"))</f>
        <v/>
      </c>
      <c r="O78" s="2">
        <f>IF(L78&lt;&gt;"Open","",IF(I78="","Set due date",IF(NOT(ISNUMBER(I78)),"Fix due date",IF(I78&lt;$B$4,"Overdue",IF(I78=$B$4,"Due today","Scheduled")))))</f>
        <v/>
      </c>
      <c r="P78" s="2">
        <f>IF(L78&lt;&gt;"Open","",IF(UPPER(TRIM(K78))="Y","Answer homeowner","OK"))</f>
        <v/>
      </c>
      <c r="Q78" s="2">
        <f>IF(OR(L78&lt;&gt;"Open",NOT(ISNUMBER(E78))),"",$B$4-E78)</f>
        <v/>
      </c>
      <c r="R78" s="2">
        <f>IF(L78="","",IF(L78&lt;&gt;"Open",L78,IF(AND(M78="OK",N78="OK",O78="Scheduled",P78="OK"),"Scheduled","Action needed")))</f>
        <v/>
      </c>
    </row>
    <row r="79">
      <c r="A79" s="5" t="n"/>
      <c r="B79" s="5" t="n"/>
      <c r="C79" s="5" t="n"/>
      <c r="D79" s="6" t="n"/>
      <c r="E79" s="3" t="n"/>
      <c r="F79" s="5" t="n"/>
      <c r="G79" s="5" t="n"/>
      <c r="H79" s="5" t="n"/>
      <c r="I79" s="3" t="n"/>
      <c r="J79" s="3" t="n"/>
      <c r="K79" s="5" t="n"/>
      <c r="L79" s="2">
        <f>IF(A79="","",IF(OR(C79="Sold",C79="Declined"),"Closed",IF(C79="Hold","Review before contact",IF(C79="Open","Open","Check status"))))</f>
        <v/>
      </c>
      <c r="M79" s="2">
        <f>IF(L79&lt;&gt;"Open","",IF(TRIM(G79)="","Assign owner","OK"))</f>
        <v/>
      </c>
      <c r="N79" s="2">
        <f>IF(L79&lt;&gt;"Open","",IF(TRIM(H79)="","Set next step","OK"))</f>
        <v/>
      </c>
      <c r="O79" s="2">
        <f>IF(L79&lt;&gt;"Open","",IF(I79="","Set due date",IF(NOT(ISNUMBER(I79)),"Fix due date",IF(I79&lt;$B$4,"Overdue",IF(I79=$B$4,"Due today","Scheduled")))))</f>
        <v/>
      </c>
      <c r="P79" s="2">
        <f>IF(L79&lt;&gt;"Open","",IF(UPPER(TRIM(K79))="Y","Answer homeowner","OK"))</f>
        <v/>
      </c>
      <c r="Q79" s="2">
        <f>IF(OR(L79&lt;&gt;"Open",NOT(ISNUMBER(E79))),"",$B$4-E79)</f>
        <v/>
      </c>
      <c r="R79" s="2">
        <f>IF(L79="","",IF(L79&lt;&gt;"Open",L79,IF(AND(M79="OK",N79="OK",O79="Scheduled",P79="OK"),"Scheduled","Action needed")))</f>
        <v/>
      </c>
    </row>
    <row r="80">
      <c r="A80" s="5" t="n"/>
      <c r="B80" s="5" t="n"/>
      <c r="C80" s="5" t="n"/>
      <c r="D80" s="6" t="n"/>
      <c r="E80" s="3" t="n"/>
      <c r="F80" s="5" t="n"/>
      <c r="G80" s="5" t="n"/>
      <c r="H80" s="5" t="n"/>
      <c r="I80" s="3" t="n"/>
      <c r="J80" s="3" t="n"/>
      <c r="K80" s="5" t="n"/>
      <c r="L80" s="2">
        <f>IF(A80="","",IF(OR(C80="Sold",C80="Declined"),"Closed",IF(C80="Hold","Review before contact",IF(C80="Open","Open","Check status"))))</f>
        <v/>
      </c>
      <c r="M80" s="2">
        <f>IF(L80&lt;&gt;"Open","",IF(TRIM(G80)="","Assign owner","OK"))</f>
        <v/>
      </c>
      <c r="N80" s="2">
        <f>IF(L80&lt;&gt;"Open","",IF(TRIM(H80)="","Set next step","OK"))</f>
        <v/>
      </c>
      <c r="O80" s="2">
        <f>IF(L80&lt;&gt;"Open","",IF(I80="","Set due date",IF(NOT(ISNUMBER(I80)),"Fix due date",IF(I80&lt;$B$4,"Overdue",IF(I80=$B$4,"Due today","Scheduled")))))</f>
        <v/>
      </c>
      <c r="P80" s="2">
        <f>IF(L80&lt;&gt;"Open","",IF(UPPER(TRIM(K80))="Y","Answer homeowner","OK"))</f>
        <v/>
      </c>
      <c r="Q80" s="2">
        <f>IF(OR(L80&lt;&gt;"Open",NOT(ISNUMBER(E80))),"",$B$4-E80)</f>
        <v/>
      </c>
      <c r="R80" s="2">
        <f>IF(L80="","",IF(L80&lt;&gt;"Open",L80,IF(AND(M80="OK",N80="OK",O80="Scheduled",P80="OK"),"Scheduled","Action needed")))</f>
        <v/>
      </c>
    </row>
    <row r="81">
      <c r="A81" s="5" t="n"/>
      <c r="B81" s="5" t="n"/>
      <c r="C81" s="5" t="n"/>
      <c r="D81" s="6" t="n"/>
      <c r="E81" s="3" t="n"/>
      <c r="F81" s="5" t="n"/>
      <c r="G81" s="5" t="n"/>
      <c r="H81" s="5" t="n"/>
      <c r="I81" s="3" t="n"/>
      <c r="J81" s="3" t="n"/>
      <c r="K81" s="5" t="n"/>
      <c r="L81" s="2">
        <f>IF(A81="","",IF(OR(C81="Sold",C81="Declined"),"Closed",IF(C81="Hold","Review before contact",IF(C81="Open","Open","Check status"))))</f>
        <v/>
      </c>
      <c r="M81" s="2">
        <f>IF(L81&lt;&gt;"Open","",IF(TRIM(G81)="","Assign owner","OK"))</f>
        <v/>
      </c>
      <c r="N81" s="2">
        <f>IF(L81&lt;&gt;"Open","",IF(TRIM(H81)="","Set next step","OK"))</f>
        <v/>
      </c>
      <c r="O81" s="2">
        <f>IF(L81&lt;&gt;"Open","",IF(I81="","Set due date",IF(NOT(ISNUMBER(I81)),"Fix due date",IF(I81&lt;$B$4,"Overdue",IF(I81=$B$4,"Due today","Scheduled")))))</f>
        <v/>
      </c>
      <c r="P81" s="2">
        <f>IF(L81&lt;&gt;"Open","",IF(UPPER(TRIM(K81))="Y","Answer homeowner","OK"))</f>
        <v/>
      </c>
      <c r="Q81" s="2">
        <f>IF(OR(L81&lt;&gt;"Open",NOT(ISNUMBER(E81))),"",$B$4-E81)</f>
        <v/>
      </c>
      <c r="R81" s="2">
        <f>IF(L81="","",IF(L81&lt;&gt;"Open",L81,IF(AND(M81="OK",N81="OK",O81="Scheduled",P81="OK"),"Scheduled","Action needed")))</f>
        <v/>
      </c>
    </row>
    <row r="82">
      <c r="A82" s="5" t="n"/>
      <c r="B82" s="5" t="n"/>
      <c r="C82" s="5" t="n"/>
      <c r="D82" s="6" t="n"/>
      <c r="E82" s="3" t="n"/>
      <c r="F82" s="5" t="n"/>
      <c r="G82" s="5" t="n"/>
      <c r="H82" s="5" t="n"/>
      <c r="I82" s="3" t="n"/>
      <c r="J82" s="3" t="n"/>
      <c r="K82" s="5" t="n"/>
      <c r="L82" s="2">
        <f>IF(A82="","",IF(OR(C82="Sold",C82="Declined"),"Closed",IF(C82="Hold","Review before contact",IF(C82="Open","Open","Check status"))))</f>
        <v/>
      </c>
      <c r="M82" s="2">
        <f>IF(L82&lt;&gt;"Open","",IF(TRIM(G82)="","Assign owner","OK"))</f>
        <v/>
      </c>
      <c r="N82" s="2">
        <f>IF(L82&lt;&gt;"Open","",IF(TRIM(H82)="","Set next step","OK"))</f>
        <v/>
      </c>
      <c r="O82" s="2">
        <f>IF(L82&lt;&gt;"Open","",IF(I82="","Set due date",IF(NOT(ISNUMBER(I82)),"Fix due date",IF(I82&lt;$B$4,"Overdue",IF(I82=$B$4,"Due today","Scheduled")))))</f>
        <v/>
      </c>
      <c r="P82" s="2">
        <f>IF(L82&lt;&gt;"Open","",IF(UPPER(TRIM(K82))="Y","Answer homeowner","OK"))</f>
        <v/>
      </c>
      <c r="Q82" s="2">
        <f>IF(OR(L82&lt;&gt;"Open",NOT(ISNUMBER(E82))),"",$B$4-E82)</f>
        <v/>
      </c>
      <c r="R82" s="2">
        <f>IF(L82="","",IF(L82&lt;&gt;"Open",L82,IF(AND(M82="OK",N82="OK",O82="Scheduled",P82="OK"),"Scheduled","Action needed")))</f>
        <v/>
      </c>
    </row>
    <row r="83">
      <c r="A83" s="5" t="n"/>
      <c r="B83" s="5" t="n"/>
      <c r="C83" s="5" t="n"/>
      <c r="D83" s="6" t="n"/>
      <c r="E83" s="3" t="n"/>
      <c r="F83" s="5" t="n"/>
      <c r="G83" s="5" t="n"/>
      <c r="H83" s="5" t="n"/>
      <c r="I83" s="3" t="n"/>
      <c r="J83" s="3" t="n"/>
      <c r="K83" s="5" t="n"/>
      <c r="L83" s="2">
        <f>IF(A83="","",IF(OR(C83="Sold",C83="Declined"),"Closed",IF(C83="Hold","Review before contact",IF(C83="Open","Open","Check status"))))</f>
        <v/>
      </c>
      <c r="M83" s="2">
        <f>IF(L83&lt;&gt;"Open","",IF(TRIM(G83)="","Assign owner","OK"))</f>
        <v/>
      </c>
      <c r="N83" s="2">
        <f>IF(L83&lt;&gt;"Open","",IF(TRIM(H83)="","Set next step","OK"))</f>
        <v/>
      </c>
      <c r="O83" s="2">
        <f>IF(L83&lt;&gt;"Open","",IF(I83="","Set due date",IF(NOT(ISNUMBER(I83)),"Fix due date",IF(I83&lt;$B$4,"Overdue",IF(I83=$B$4,"Due today","Scheduled")))))</f>
        <v/>
      </c>
      <c r="P83" s="2">
        <f>IF(L83&lt;&gt;"Open","",IF(UPPER(TRIM(K83))="Y","Answer homeowner","OK"))</f>
        <v/>
      </c>
      <c r="Q83" s="2">
        <f>IF(OR(L83&lt;&gt;"Open",NOT(ISNUMBER(E83))),"",$B$4-E83)</f>
        <v/>
      </c>
      <c r="R83" s="2">
        <f>IF(L83="","",IF(L83&lt;&gt;"Open",L83,IF(AND(M83="OK",N83="OK",O83="Scheduled",P83="OK"),"Scheduled","Action needed")))</f>
        <v/>
      </c>
    </row>
    <row r="84">
      <c r="A84" s="5" t="n"/>
      <c r="B84" s="5" t="n"/>
      <c r="C84" s="5" t="n"/>
      <c r="D84" s="6" t="n"/>
      <c r="E84" s="3" t="n"/>
      <c r="F84" s="5" t="n"/>
      <c r="G84" s="5" t="n"/>
      <c r="H84" s="5" t="n"/>
      <c r="I84" s="3" t="n"/>
      <c r="J84" s="3" t="n"/>
      <c r="K84" s="5" t="n"/>
      <c r="L84" s="2">
        <f>IF(A84="","",IF(OR(C84="Sold",C84="Declined"),"Closed",IF(C84="Hold","Review before contact",IF(C84="Open","Open","Check status"))))</f>
        <v/>
      </c>
      <c r="M84" s="2">
        <f>IF(L84&lt;&gt;"Open","",IF(TRIM(G84)="","Assign owner","OK"))</f>
        <v/>
      </c>
      <c r="N84" s="2">
        <f>IF(L84&lt;&gt;"Open","",IF(TRIM(H84)="","Set next step","OK"))</f>
        <v/>
      </c>
      <c r="O84" s="2">
        <f>IF(L84&lt;&gt;"Open","",IF(I84="","Set due date",IF(NOT(ISNUMBER(I84)),"Fix due date",IF(I84&lt;$B$4,"Overdue",IF(I84=$B$4,"Due today","Scheduled")))))</f>
        <v/>
      </c>
      <c r="P84" s="2">
        <f>IF(L84&lt;&gt;"Open","",IF(UPPER(TRIM(K84))="Y","Answer homeowner","OK"))</f>
        <v/>
      </c>
      <c r="Q84" s="2">
        <f>IF(OR(L84&lt;&gt;"Open",NOT(ISNUMBER(E84))),"",$B$4-E84)</f>
        <v/>
      </c>
      <c r="R84" s="2">
        <f>IF(L84="","",IF(L84&lt;&gt;"Open",L84,IF(AND(M84="OK",N84="OK",O84="Scheduled",P84="OK"),"Scheduled","Action needed")))</f>
        <v/>
      </c>
    </row>
    <row r="85">
      <c r="A85" s="5" t="n"/>
      <c r="B85" s="5" t="n"/>
      <c r="C85" s="5" t="n"/>
      <c r="D85" s="6" t="n"/>
      <c r="E85" s="3" t="n"/>
      <c r="F85" s="5" t="n"/>
      <c r="G85" s="5" t="n"/>
      <c r="H85" s="5" t="n"/>
      <c r="I85" s="3" t="n"/>
      <c r="J85" s="3" t="n"/>
      <c r="K85" s="5" t="n"/>
      <c r="L85" s="2">
        <f>IF(A85="","",IF(OR(C85="Sold",C85="Declined"),"Closed",IF(C85="Hold","Review before contact",IF(C85="Open","Open","Check status"))))</f>
        <v/>
      </c>
      <c r="M85" s="2">
        <f>IF(L85&lt;&gt;"Open","",IF(TRIM(G85)="","Assign owner","OK"))</f>
        <v/>
      </c>
      <c r="N85" s="2">
        <f>IF(L85&lt;&gt;"Open","",IF(TRIM(H85)="","Set next step","OK"))</f>
        <v/>
      </c>
      <c r="O85" s="2">
        <f>IF(L85&lt;&gt;"Open","",IF(I85="","Set due date",IF(NOT(ISNUMBER(I85)),"Fix due date",IF(I85&lt;$B$4,"Overdue",IF(I85=$B$4,"Due today","Scheduled")))))</f>
        <v/>
      </c>
      <c r="P85" s="2">
        <f>IF(L85&lt;&gt;"Open","",IF(UPPER(TRIM(K85))="Y","Answer homeowner","OK"))</f>
        <v/>
      </c>
      <c r="Q85" s="2">
        <f>IF(OR(L85&lt;&gt;"Open",NOT(ISNUMBER(E85))),"",$B$4-E85)</f>
        <v/>
      </c>
      <c r="R85" s="2">
        <f>IF(L85="","",IF(L85&lt;&gt;"Open",L85,IF(AND(M85="OK",N85="OK",O85="Scheduled",P85="OK"),"Scheduled","Action needed")))</f>
        <v/>
      </c>
    </row>
    <row r="86">
      <c r="A86" s="5" t="n"/>
      <c r="B86" s="5" t="n"/>
      <c r="C86" s="5" t="n"/>
      <c r="D86" s="6" t="n"/>
      <c r="E86" s="3" t="n"/>
      <c r="F86" s="5" t="n"/>
      <c r="G86" s="5" t="n"/>
      <c r="H86" s="5" t="n"/>
      <c r="I86" s="3" t="n"/>
      <c r="J86" s="3" t="n"/>
      <c r="K86" s="5" t="n"/>
      <c r="L86" s="2">
        <f>IF(A86="","",IF(OR(C86="Sold",C86="Declined"),"Closed",IF(C86="Hold","Review before contact",IF(C86="Open","Open","Check status"))))</f>
        <v/>
      </c>
      <c r="M86" s="2">
        <f>IF(L86&lt;&gt;"Open","",IF(TRIM(G86)="","Assign owner","OK"))</f>
        <v/>
      </c>
      <c r="N86" s="2">
        <f>IF(L86&lt;&gt;"Open","",IF(TRIM(H86)="","Set next step","OK"))</f>
        <v/>
      </c>
      <c r="O86" s="2">
        <f>IF(L86&lt;&gt;"Open","",IF(I86="","Set due date",IF(NOT(ISNUMBER(I86)),"Fix due date",IF(I86&lt;$B$4,"Overdue",IF(I86=$B$4,"Due today","Scheduled")))))</f>
        <v/>
      </c>
      <c r="P86" s="2">
        <f>IF(L86&lt;&gt;"Open","",IF(UPPER(TRIM(K86))="Y","Answer homeowner","OK"))</f>
        <v/>
      </c>
      <c r="Q86" s="2">
        <f>IF(OR(L86&lt;&gt;"Open",NOT(ISNUMBER(E86))),"",$B$4-E86)</f>
        <v/>
      </c>
      <c r="R86" s="2">
        <f>IF(L86="","",IF(L86&lt;&gt;"Open",L86,IF(AND(M86="OK",N86="OK",O86="Scheduled",P86="OK"),"Scheduled","Action needed")))</f>
        <v/>
      </c>
    </row>
    <row r="87">
      <c r="A87" s="5" t="n"/>
      <c r="B87" s="5" t="n"/>
      <c r="C87" s="5" t="n"/>
      <c r="D87" s="6" t="n"/>
      <c r="E87" s="3" t="n"/>
      <c r="F87" s="5" t="n"/>
      <c r="G87" s="5" t="n"/>
      <c r="H87" s="5" t="n"/>
      <c r="I87" s="3" t="n"/>
      <c r="J87" s="3" t="n"/>
      <c r="K87" s="5" t="n"/>
      <c r="L87" s="2">
        <f>IF(A87="","",IF(OR(C87="Sold",C87="Declined"),"Closed",IF(C87="Hold","Review before contact",IF(C87="Open","Open","Check status"))))</f>
        <v/>
      </c>
      <c r="M87" s="2">
        <f>IF(L87&lt;&gt;"Open","",IF(TRIM(G87)="","Assign owner","OK"))</f>
        <v/>
      </c>
      <c r="N87" s="2">
        <f>IF(L87&lt;&gt;"Open","",IF(TRIM(H87)="","Set next step","OK"))</f>
        <v/>
      </c>
      <c r="O87" s="2">
        <f>IF(L87&lt;&gt;"Open","",IF(I87="","Set due date",IF(NOT(ISNUMBER(I87)),"Fix due date",IF(I87&lt;$B$4,"Overdue",IF(I87=$B$4,"Due today","Scheduled")))))</f>
        <v/>
      </c>
      <c r="P87" s="2">
        <f>IF(L87&lt;&gt;"Open","",IF(UPPER(TRIM(K87))="Y","Answer homeowner","OK"))</f>
        <v/>
      </c>
      <c r="Q87" s="2">
        <f>IF(OR(L87&lt;&gt;"Open",NOT(ISNUMBER(E87))),"",$B$4-E87)</f>
        <v/>
      </c>
      <c r="R87" s="2">
        <f>IF(L87="","",IF(L87&lt;&gt;"Open",L87,IF(AND(M87="OK",N87="OK",O87="Scheduled",P87="OK"),"Scheduled","Action needed")))</f>
        <v/>
      </c>
    </row>
    <row r="88">
      <c r="A88" s="5" t="n"/>
      <c r="B88" s="5" t="n"/>
      <c r="C88" s="5" t="n"/>
      <c r="D88" s="6" t="n"/>
      <c r="E88" s="3" t="n"/>
      <c r="F88" s="5" t="n"/>
      <c r="G88" s="5" t="n"/>
      <c r="H88" s="5" t="n"/>
      <c r="I88" s="3" t="n"/>
      <c r="J88" s="3" t="n"/>
      <c r="K88" s="5" t="n"/>
      <c r="L88" s="2">
        <f>IF(A88="","",IF(OR(C88="Sold",C88="Declined"),"Closed",IF(C88="Hold","Review before contact",IF(C88="Open","Open","Check status"))))</f>
        <v/>
      </c>
      <c r="M88" s="2">
        <f>IF(L88&lt;&gt;"Open","",IF(TRIM(G88)="","Assign owner","OK"))</f>
        <v/>
      </c>
      <c r="N88" s="2">
        <f>IF(L88&lt;&gt;"Open","",IF(TRIM(H88)="","Set next step","OK"))</f>
        <v/>
      </c>
      <c r="O88" s="2">
        <f>IF(L88&lt;&gt;"Open","",IF(I88="","Set due date",IF(NOT(ISNUMBER(I88)),"Fix due date",IF(I88&lt;$B$4,"Overdue",IF(I88=$B$4,"Due today","Scheduled")))))</f>
        <v/>
      </c>
      <c r="P88" s="2">
        <f>IF(L88&lt;&gt;"Open","",IF(UPPER(TRIM(K88))="Y","Answer homeowner","OK"))</f>
        <v/>
      </c>
      <c r="Q88" s="2">
        <f>IF(OR(L88&lt;&gt;"Open",NOT(ISNUMBER(E88))),"",$B$4-E88)</f>
        <v/>
      </c>
      <c r="R88" s="2">
        <f>IF(L88="","",IF(L88&lt;&gt;"Open",L88,IF(AND(M88="OK",N88="OK",O88="Scheduled",P88="OK"),"Scheduled","Action needed")))</f>
        <v/>
      </c>
    </row>
    <row r="89">
      <c r="A89" s="5" t="n"/>
      <c r="B89" s="5" t="n"/>
      <c r="C89" s="5" t="n"/>
      <c r="D89" s="6" t="n"/>
      <c r="E89" s="3" t="n"/>
      <c r="F89" s="5" t="n"/>
      <c r="G89" s="5" t="n"/>
      <c r="H89" s="5" t="n"/>
      <c r="I89" s="3" t="n"/>
      <c r="J89" s="3" t="n"/>
      <c r="K89" s="5" t="n"/>
      <c r="L89" s="2">
        <f>IF(A89="","",IF(OR(C89="Sold",C89="Declined"),"Closed",IF(C89="Hold","Review before contact",IF(C89="Open","Open","Check status"))))</f>
        <v/>
      </c>
      <c r="M89" s="2">
        <f>IF(L89&lt;&gt;"Open","",IF(TRIM(G89)="","Assign owner","OK"))</f>
        <v/>
      </c>
      <c r="N89" s="2">
        <f>IF(L89&lt;&gt;"Open","",IF(TRIM(H89)="","Set next step","OK"))</f>
        <v/>
      </c>
      <c r="O89" s="2">
        <f>IF(L89&lt;&gt;"Open","",IF(I89="","Set due date",IF(NOT(ISNUMBER(I89)),"Fix due date",IF(I89&lt;$B$4,"Overdue",IF(I89=$B$4,"Due today","Scheduled")))))</f>
        <v/>
      </c>
      <c r="P89" s="2">
        <f>IF(L89&lt;&gt;"Open","",IF(UPPER(TRIM(K89))="Y","Answer homeowner","OK"))</f>
        <v/>
      </c>
      <c r="Q89" s="2">
        <f>IF(OR(L89&lt;&gt;"Open",NOT(ISNUMBER(E89))),"",$B$4-E89)</f>
        <v/>
      </c>
      <c r="R89" s="2">
        <f>IF(L89="","",IF(L89&lt;&gt;"Open",L89,IF(AND(M89="OK",N89="OK",O89="Scheduled",P89="OK"),"Scheduled","Action needed")))</f>
        <v/>
      </c>
    </row>
    <row r="90">
      <c r="A90" s="5" t="n"/>
      <c r="B90" s="5" t="n"/>
      <c r="C90" s="5" t="n"/>
      <c r="D90" s="6" t="n"/>
      <c r="E90" s="3" t="n"/>
      <c r="F90" s="5" t="n"/>
      <c r="G90" s="5" t="n"/>
      <c r="H90" s="5" t="n"/>
      <c r="I90" s="3" t="n"/>
      <c r="J90" s="3" t="n"/>
      <c r="K90" s="5" t="n"/>
      <c r="L90" s="2">
        <f>IF(A90="","",IF(OR(C90="Sold",C90="Declined"),"Closed",IF(C90="Hold","Review before contact",IF(C90="Open","Open","Check status"))))</f>
        <v/>
      </c>
      <c r="M90" s="2">
        <f>IF(L90&lt;&gt;"Open","",IF(TRIM(G90)="","Assign owner","OK"))</f>
        <v/>
      </c>
      <c r="N90" s="2">
        <f>IF(L90&lt;&gt;"Open","",IF(TRIM(H90)="","Set next step","OK"))</f>
        <v/>
      </c>
      <c r="O90" s="2">
        <f>IF(L90&lt;&gt;"Open","",IF(I90="","Set due date",IF(NOT(ISNUMBER(I90)),"Fix due date",IF(I90&lt;$B$4,"Overdue",IF(I90=$B$4,"Due today","Scheduled")))))</f>
        <v/>
      </c>
      <c r="P90" s="2">
        <f>IF(L90&lt;&gt;"Open","",IF(UPPER(TRIM(K90))="Y","Answer homeowner","OK"))</f>
        <v/>
      </c>
      <c r="Q90" s="2">
        <f>IF(OR(L90&lt;&gt;"Open",NOT(ISNUMBER(E90))),"",$B$4-E90)</f>
        <v/>
      </c>
      <c r="R90" s="2">
        <f>IF(L90="","",IF(L90&lt;&gt;"Open",L90,IF(AND(M90="OK",N90="OK",O90="Scheduled",P90="OK"),"Scheduled","Action needed")))</f>
        <v/>
      </c>
    </row>
    <row r="91">
      <c r="A91" s="5" t="n"/>
      <c r="B91" s="5" t="n"/>
      <c r="C91" s="5" t="n"/>
      <c r="D91" s="6" t="n"/>
      <c r="E91" s="3" t="n"/>
      <c r="F91" s="5" t="n"/>
      <c r="G91" s="5" t="n"/>
      <c r="H91" s="5" t="n"/>
      <c r="I91" s="3" t="n"/>
      <c r="J91" s="3" t="n"/>
      <c r="K91" s="5" t="n"/>
      <c r="L91" s="2">
        <f>IF(A91="","",IF(OR(C91="Sold",C91="Declined"),"Closed",IF(C91="Hold","Review before contact",IF(C91="Open","Open","Check status"))))</f>
        <v/>
      </c>
      <c r="M91" s="2">
        <f>IF(L91&lt;&gt;"Open","",IF(TRIM(G91)="","Assign owner","OK"))</f>
        <v/>
      </c>
      <c r="N91" s="2">
        <f>IF(L91&lt;&gt;"Open","",IF(TRIM(H91)="","Set next step","OK"))</f>
        <v/>
      </c>
      <c r="O91" s="2">
        <f>IF(L91&lt;&gt;"Open","",IF(I91="","Set due date",IF(NOT(ISNUMBER(I91)),"Fix due date",IF(I91&lt;$B$4,"Overdue",IF(I91=$B$4,"Due today","Scheduled")))))</f>
        <v/>
      </c>
      <c r="P91" s="2">
        <f>IF(L91&lt;&gt;"Open","",IF(UPPER(TRIM(K91))="Y","Answer homeowner","OK"))</f>
        <v/>
      </c>
      <c r="Q91" s="2">
        <f>IF(OR(L91&lt;&gt;"Open",NOT(ISNUMBER(E91))),"",$B$4-E91)</f>
        <v/>
      </c>
      <c r="R91" s="2">
        <f>IF(L91="","",IF(L91&lt;&gt;"Open",L91,IF(AND(M91="OK",N91="OK",O91="Scheduled",P91="OK"),"Scheduled","Action needed")))</f>
        <v/>
      </c>
    </row>
    <row r="92">
      <c r="A92" s="5" t="n"/>
      <c r="B92" s="5" t="n"/>
      <c r="C92" s="5" t="n"/>
      <c r="D92" s="6" t="n"/>
      <c r="E92" s="3" t="n"/>
      <c r="F92" s="5" t="n"/>
      <c r="G92" s="5" t="n"/>
      <c r="H92" s="5" t="n"/>
      <c r="I92" s="3" t="n"/>
      <c r="J92" s="3" t="n"/>
      <c r="K92" s="5" t="n"/>
      <c r="L92" s="2">
        <f>IF(A92="","",IF(OR(C92="Sold",C92="Declined"),"Closed",IF(C92="Hold","Review before contact",IF(C92="Open","Open","Check status"))))</f>
        <v/>
      </c>
      <c r="M92" s="2">
        <f>IF(L92&lt;&gt;"Open","",IF(TRIM(G92)="","Assign owner","OK"))</f>
        <v/>
      </c>
      <c r="N92" s="2">
        <f>IF(L92&lt;&gt;"Open","",IF(TRIM(H92)="","Set next step","OK"))</f>
        <v/>
      </c>
      <c r="O92" s="2">
        <f>IF(L92&lt;&gt;"Open","",IF(I92="","Set due date",IF(NOT(ISNUMBER(I92)),"Fix due date",IF(I92&lt;$B$4,"Overdue",IF(I92=$B$4,"Due today","Scheduled")))))</f>
        <v/>
      </c>
      <c r="P92" s="2">
        <f>IF(L92&lt;&gt;"Open","",IF(UPPER(TRIM(K92))="Y","Answer homeowner","OK"))</f>
        <v/>
      </c>
      <c r="Q92" s="2">
        <f>IF(OR(L92&lt;&gt;"Open",NOT(ISNUMBER(E92))),"",$B$4-E92)</f>
        <v/>
      </c>
      <c r="R92" s="2">
        <f>IF(L92="","",IF(L92&lt;&gt;"Open",L92,IF(AND(M92="OK",N92="OK",O92="Scheduled",P92="OK"),"Scheduled","Action needed")))</f>
        <v/>
      </c>
    </row>
    <row r="93">
      <c r="A93" s="5" t="n"/>
      <c r="B93" s="5" t="n"/>
      <c r="C93" s="5" t="n"/>
      <c r="D93" s="6" t="n"/>
      <c r="E93" s="3" t="n"/>
      <c r="F93" s="5" t="n"/>
      <c r="G93" s="5" t="n"/>
      <c r="H93" s="5" t="n"/>
      <c r="I93" s="3" t="n"/>
      <c r="J93" s="3" t="n"/>
      <c r="K93" s="5" t="n"/>
      <c r="L93" s="2">
        <f>IF(A93="","",IF(OR(C93="Sold",C93="Declined"),"Closed",IF(C93="Hold","Review before contact",IF(C93="Open","Open","Check status"))))</f>
        <v/>
      </c>
      <c r="M93" s="2">
        <f>IF(L93&lt;&gt;"Open","",IF(TRIM(G93)="","Assign owner","OK"))</f>
        <v/>
      </c>
      <c r="N93" s="2">
        <f>IF(L93&lt;&gt;"Open","",IF(TRIM(H93)="","Set next step","OK"))</f>
        <v/>
      </c>
      <c r="O93" s="2">
        <f>IF(L93&lt;&gt;"Open","",IF(I93="","Set due date",IF(NOT(ISNUMBER(I93)),"Fix due date",IF(I93&lt;$B$4,"Overdue",IF(I93=$B$4,"Due today","Scheduled")))))</f>
        <v/>
      </c>
      <c r="P93" s="2">
        <f>IF(L93&lt;&gt;"Open","",IF(UPPER(TRIM(K93))="Y","Answer homeowner","OK"))</f>
        <v/>
      </c>
      <c r="Q93" s="2">
        <f>IF(OR(L93&lt;&gt;"Open",NOT(ISNUMBER(E93))),"",$B$4-E93)</f>
        <v/>
      </c>
      <c r="R93" s="2">
        <f>IF(L93="","",IF(L93&lt;&gt;"Open",L93,IF(AND(M93="OK",N93="OK",O93="Scheduled",P93="OK"),"Scheduled","Action needed")))</f>
        <v/>
      </c>
    </row>
    <row r="94">
      <c r="A94" s="5" t="n"/>
      <c r="B94" s="5" t="n"/>
      <c r="C94" s="5" t="n"/>
      <c r="D94" s="6" t="n"/>
      <c r="E94" s="3" t="n"/>
      <c r="F94" s="5" t="n"/>
      <c r="G94" s="5" t="n"/>
      <c r="H94" s="5" t="n"/>
      <c r="I94" s="3" t="n"/>
      <c r="J94" s="3" t="n"/>
      <c r="K94" s="5" t="n"/>
      <c r="L94" s="2">
        <f>IF(A94="","",IF(OR(C94="Sold",C94="Declined"),"Closed",IF(C94="Hold","Review before contact",IF(C94="Open","Open","Check status"))))</f>
        <v/>
      </c>
      <c r="M94" s="2">
        <f>IF(L94&lt;&gt;"Open","",IF(TRIM(G94)="","Assign owner","OK"))</f>
        <v/>
      </c>
      <c r="N94" s="2">
        <f>IF(L94&lt;&gt;"Open","",IF(TRIM(H94)="","Set next step","OK"))</f>
        <v/>
      </c>
      <c r="O94" s="2">
        <f>IF(L94&lt;&gt;"Open","",IF(I94="","Set due date",IF(NOT(ISNUMBER(I94)),"Fix due date",IF(I94&lt;$B$4,"Overdue",IF(I94=$B$4,"Due today","Scheduled")))))</f>
        <v/>
      </c>
      <c r="P94" s="2">
        <f>IF(L94&lt;&gt;"Open","",IF(UPPER(TRIM(K94))="Y","Answer homeowner","OK"))</f>
        <v/>
      </c>
      <c r="Q94" s="2">
        <f>IF(OR(L94&lt;&gt;"Open",NOT(ISNUMBER(E94))),"",$B$4-E94)</f>
        <v/>
      </c>
      <c r="R94" s="2">
        <f>IF(L94="","",IF(L94&lt;&gt;"Open",L94,IF(AND(M94="OK",N94="OK",O94="Scheduled",P94="OK"),"Scheduled","Action needed")))</f>
        <v/>
      </c>
    </row>
    <row r="95">
      <c r="A95" s="5" t="n"/>
      <c r="B95" s="5" t="n"/>
      <c r="C95" s="5" t="n"/>
      <c r="D95" s="6" t="n"/>
      <c r="E95" s="3" t="n"/>
      <c r="F95" s="5" t="n"/>
      <c r="G95" s="5" t="n"/>
      <c r="H95" s="5" t="n"/>
      <c r="I95" s="3" t="n"/>
      <c r="J95" s="3" t="n"/>
      <c r="K95" s="5" t="n"/>
      <c r="L95" s="2">
        <f>IF(A95="","",IF(OR(C95="Sold",C95="Declined"),"Closed",IF(C95="Hold","Review before contact",IF(C95="Open","Open","Check status"))))</f>
        <v/>
      </c>
      <c r="M95" s="2">
        <f>IF(L95&lt;&gt;"Open","",IF(TRIM(G95)="","Assign owner","OK"))</f>
        <v/>
      </c>
      <c r="N95" s="2">
        <f>IF(L95&lt;&gt;"Open","",IF(TRIM(H95)="","Set next step","OK"))</f>
        <v/>
      </c>
      <c r="O95" s="2">
        <f>IF(L95&lt;&gt;"Open","",IF(I95="","Set due date",IF(NOT(ISNUMBER(I95)),"Fix due date",IF(I95&lt;$B$4,"Overdue",IF(I95=$B$4,"Due today","Scheduled")))))</f>
        <v/>
      </c>
      <c r="P95" s="2">
        <f>IF(L95&lt;&gt;"Open","",IF(UPPER(TRIM(K95))="Y","Answer homeowner","OK"))</f>
        <v/>
      </c>
      <c r="Q95" s="2">
        <f>IF(OR(L95&lt;&gt;"Open",NOT(ISNUMBER(E95))),"",$B$4-E95)</f>
        <v/>
      </c>
      <c r="R95" s="2">
        <f>IF(L95="","",IF(L95&lt;&gt;"Open",L95,IF(AND(M95="OK",N95="OK",O95="Scheduled",P95="OK"),"Scheduled","Action needed")))</f>
        <v/>
      </c>
    </row>
    <row r="96">
      <c r="A96" s="5" t="n"/>
      <c r="B96" s="5" t="n"/>
      <c r="C96" s="5" t="n"/>
      <c r="D96" s="6" t="n"/>
      <c r="E96" s="3" t="n"/>
      <c r="F96" s="5" t="n"/>
      <c r="G96" s="5" t="n"/>
      <c r="H96" s="5" t="n"/>
      <c r="I96" s="3" t="n"/>
      <c r="J96" s="3" t="n"/>
      <c r="K96" s="5" t="n"/>
      <c r="L96" s="2">
        <f>IF(A96="","",IF(OR(C96="Sold",C96="Declined"),"Closed",IF(C96="Hold","Review before contact",IF(C96="Open","Open","Check status"))))</f>
        <v/>
      </c>
      <c r="M96" s="2">
        <f>IF(L96&lt;&gt;"Open","",IF(TRIM(G96)="","Assign owner","OK"))</f>
        <v/>
      </c>
      <c r="N96" s="2">
        <f>IF(L96&lt;&gt;"Open","",IF(TRIM(H96)="","Set next step","OK"))</f>
        <v/>
      </c>
      <c r="O96" s="2">
        <f>IF(L96&lt;&gt;"Open","",IF(I96="","Set due date",IF(NOT(ISNUMBER(I96)),"Fix due date",IF(I96&lt;$B$4,"Overdue",IF(I96=$B$4,"Due today","Scheduled")))))</f>
        <v/>
      </c>
      <c r="P96" s="2">
        <f>IF(L96&lt;&gt;"Open","",IF(UPPER(TRIM(K96))="Y","Answer homeowner","OK"))</f>
        <v/>
      </c>
      <c r="Q96" s="2">
        <f>IF(OR(L96&lt;&gt;"Open",NOT(ISNUMBER(E96))),"",$B$4-E96)</f>
        <v/>
      </c>
      <c r="R96" s="2">
        <f>IF(L96="","",IF(L96&lt;&gt;"Open",L96,IF(AND(M96="OK",N96="OK",O96="Scheduled",P96="OK"),"Scheduled","Action needed")))</f>
        <v/>
      </c>
    </row>
    <row r="97">
      <c r="A97" s="5" t="n"/>
      <c r="B97" s="5" t="n"/>
      <c r="C97" s="5" t="n"/>
      <c r="D97" s="6" t="n"/>
      <c r="E97" s="3" t="n"/>
      <c r="F97" s="5" t="n"/>
      <c r="G97" s="5" t="n"/>
      <c r="H97" s="5" t="n"/>
      <c r="I97" s="3" t="n"/>
      <c r="J97" s="3" t="n"/>
      <c r="K97" s="5" t="n"/>
      <c r="L97" s="2">
        <f>IF(A97="","",IF(OR(C97="Sold",C97="Declined"),"Closed",IF(C97="Hold","Review before contact",IF(C97="Open","Open","Check status"))))</f>
        <v/>
      </c>
      <c r="M97" s="2">
        <f>IF(L97&lt;&gt;"Open","",IF(TRIM(G97)="","Assign owner","OK"))</f>
        <v/>
      </c>
      <c r="N97" s="2">
        <f>IF(L97&lt;&gt;"Open","",IF(TRIM(H97)="","Set next step","OK"))</f>
        <v/>
      </c>
      <c r="O97" s="2">
        <f>IF(L97&lt;&gt;"Open","",IF(I97="","Set due date",IF(NOT(ISNUMBER(I97)),"Fix due date",IF(I97&lt;$B$4,"Overdue",IF(I97=$B$4,"Due today","Scheduled")))))</f>
        <v/>
      </c>
      <c r="P97" s="2">
        <f>IF(L97&lt;&gt;"Open","",IF(UPPER(TRIM(K97))="Y","Answer homeowner","OK"))</f>
        <v/>
      </c>
      <c r="Q97" s="2">
        <f>IF(OR(L97&lt;&gt;"Open",NOT(ISNUMBER(E97))),"",$B$4-E97)</f>
        <v/>
      </c>
      <c r="R97" s="2">
        <f>IF(L97="","",IF(L97&lt;&gt;"Open",L97,IF(AND(M97="OK",N97="OK",O97="Scheduled",P97="OK"),"Scheduled","Action needed")))</f>
        <v/>
      </c>
    </row>
    <row r="98">
      <c r="A98" s="5" t="n"/>
      <c r="B98" s="5" t="n"/>
      <c r="C98" s="5" t="n"/>
      <c r="D98" s="6" t="n"/>
      <c r="E98" s="3" t="n"/>
      <c r="F98" s="5" t="n"/>
      <c r="G98" s="5" t="n"/>
      <c r="H98" s="5" t="n"/>
      <c r="I98" s="3" t="n"/>
      <c r="J98" s="3" t="n"/>
      <c r="K98" s="5" t="n"/>
      <c r="L98" s="2">
        <f>IF(A98="","",IF(OR(C98="Sold",C98="Declined"),"Closed",IF(C98="Hold","Review before contact",IF(C98="Open","Open","Check status"))))</f>
        <v/>
      </c>
      <c r="M98" s="2">
        <f>IF(L98&lt;&gt;"Open","",IF(TRIM(G98)="","Assign owner","OK"))</f>
        <v/>
      </c>
      <c r="N98" s="2">
        <f>IF(L98&lt;&gt;"Open","",IF(TRIM(H98)="","Set next step","OK"))</f>
        <v/>
      </c>
      <c r="O98" s="2">
        <f>IF(L98&lt;&gt;"Open","",IF(I98="","Set due date",IF(NOT(ISNUMBER(I98)),"Fix due date",IF(I98&lt;$B$4,"Overdue",IF(I98=$B$4,"Due today","Scheduled")))))</f>
        <v/>
      </c>
      <c r="P98" s="2">
        <f>IF(L98&lt;&gt;"Open","",IF(UPPER(TRIM(K98))="Y","Answer homeowner","OK"))</f>
        <v/>
      </c>
      <c r="Q98" s="2">
        <f>IF(OR(L98&lt;&gt;"Open",NOT(ISNUMBER(E98))),"",$B$4-E98)</f>
        <v/>
      </c>
      <c r="R98" s="2">
        <f>IF(L98="","",IF(L98&lt;&gt;"Open",L98,IF(AND(M98="OK",N98="OK",O98="Scheduled",P98="OK"),"Scheduled","Action needed")))</f>
        <v/>
      </c>
    </row>
    <row r="99">
      <c r="A99" s="5" t="n"/>
      <c r="B99" s="5" t="n"/>
      <c r="C99" s="5" t="n"/>
      <c r="D99" s="6" t="n"/>
      <c r="E99" s="3" t="n"/>
      <c r="F99" s="5" t="n"/>
      <c r="G99" s="5" t="n"/>
      <c r="H99" s="5" t="n"/>
      <c r="I99" s="3" t="n"/>
      <c r="J99" s="3" t="n"/>
      <c r="K99" s="5" t="n"/>
      <c r="L99" s="2">
        <f>IF(A99="","",IF(OR(C99="Sold",C99="Declined"),"Closed",IF(C99="Hold","Review before contact",IF(C99="Open","Open","Check status"))))</f>
        <v/>
      </c>
      <c r="M99" s="2">
        <f>IF(L99&lt;&gt;"Open","",IF(TRIM(G99)="","Assign owner","OK"))</f>
        <v/>
      </c>
      <c r="N99" s="2">
        <f>IF(L99&lt;&gt;"Open","",IF(TRIM(H99)="","Set next step","OK"))</f>
        <v/>
      </c>
      <c r="O99" s="2">
        <f>IF(L99&lt;&gt;"Open","",IF(I99="","Set due date",IF(NOT(ISNUMBER(I99)),"Fix due date",IF(I99&lt;$B$4,"Overdue",IF(I99=$B$4,"Due today","Scheduled")))))</f>
        <v/>
      </c>
      <c r="P99" s="2">
        <f>IF(L99&lt;&gt;"Open","",IF(UPPER(TRIM(K99))="Y","Answer homeowner","OK"))</f>
        <v/>
      </c>
      <c r="Q99" s="2">
        <f>IF(OR(L99&lt;&gt;"Open",NOT(ISNUMBER(E99))),"",$B$4-E99)</f>
        <v/>
      </c>
      <c r="R99" s="2">
        <f>IF(L99="","",IF(L99&lt;&gt;"Open",L99,IF(AND(M99="OK",N99="OK",O99="Scheduled",P99="OK"),"Scheduled","Action needed")))</f>
        <v/>
      </c>
    </row>
    <row r="100">
      <c r="A100" s="5" t="n"/>
      <c r="B100" s="5" t="n"/>
      <c r="C100" s="5" t="n"/>
      <c r="D100" s="6" t="n"/>
      <c r="E100" s="3" t="n"/>
      <c r="F100" s="5" t="n"/>
      <c r="G100" s="5" t="n"/>
      <c r="H100" s="5" t="n"/>
      <c r="I100" s="3" t="n"/>
      <c r="J100" s="3" t="n"/>
      <c r="K100" s="5" t="n"/>
      <c r="L100" s="2">
        <f>IF(A100="","",IF(OR(C100="Sold",C100="Declined"),"Closed",IF(C100="Hold","Review before contact",IF(C100="Open","Open","Check status"))))</f>
        <v/>
      </c>
      <c r="M100" s="2">
        <f>IF(L100&lt;&gt;"Open","",IF(TRIM(G100)="","Assign owner","OK"))</f>
        <v/>
      </c>
      <c r="N100" s="2">
        <f>IF(L100&lt;&gt;"Open","",IF(TRIM(H100)="","Set next step","OK"))</f>
        <v/>
      </c>
      <c r="O100" s="2">
        <f>IF(L100&lt;&gt;"Open","",IF(I100="","Set due date",IF(NOT(ISNUMBER(I100)),"Fix due date",IF(I100&lt;$B$4,"Overdue",IF(I100=$B$4,"Due today","Scheduled")))))</f>
        <v/>
      </c>
      <c r="P100" s="2">
        <f>IF(L100&lt;&gt;"Open","",IF(UPPER(TRIM(K100))="Y","Answer homeowner","OK"))</f>
        <v/>
      </c>
      <c r="Q100" s="2">
        <f>IF(OR(L100&lt;&gt;"Open",NOT(ISNUMBER(E100))),"",$B$4-E100)</f>
        <v/>
      </c>
      <c r="R100" s="2">
        <f>IF(L100="","",IF(L100&lt;&gt;"Open",L100,IF(AND(M100="OK",N100="OK",O100="Scheduled",P100="OK"),"Scheduled","Action needed")))</f>
        <v/>
      </c>
    </row>
    <row r="101">
      <c r="A101" s="5" t="n"/>
      <c r="B101" s="5" t="n"/>
      <c r="C101" s="5" t="n"/>
      <c r="D101" s="6" t="n"/>
      <c r="E101" s="3" t="n"/>
      <c r="F101" s="5" t="n"/>
      <c r="G101" s="5" t="n"/>
      <c r="H101" s="5" t="n"/>
      <c r="I101" s="3" t="n"/>
      <c r="J101" s="3" t="n"/>
      <c r="K101" s="5" t="n"/>
      <c r="L101" s="2">
        <f>IF(A101="","",IF(OR(C101="Sold",C101="Declined"),"Closed",IF(C101="Hold","Review before contact",IF(C101="Open","Open","Check status"))))</f>
        <v/>
      </c>
      <c r="M101" s="2">
        <f>IF(L101&lt;&gt;"Open","",IF(TRIM(G101)="","Assign owner","OK"))</f>
        <v/>
      </c>
      <c r="N101" s="2">
        <f>IF(L101&lt;&gt;"Open","",IF(TRIM(H101)="","Set next step","OK"))</f>
        <v/>
      </c>
      <c r="O101" s="2">
        <f>IF(L101&lt;&gt;"Open","",IF(I101="","Set due date",IF(NOT(ISNUMBER(I101)),"Fix due date",IF(I101&lt;$B$4,"Overdue",IF(I101=$B$4,"Due today","Scheduled")))))</f>
        <v/>
      </c>
      <c r="P101" s="2">
        <f>IF(L101&lt;&gt;"Open","",IF(UPPER(TRIM(K101))="Y","Answer homeowner","OK"))</f>
        <v/>
      </c>
      <c r="Q101" s="2">
        <f>IF(OR(L101&lt;&gt;"Open",NOT(ISNUMBER(E101))),"",$B$4-E101)</f>
        <v/>
      </c>
      <c r="R101" s="2">
        <f>IF(L101="","",IF(L101&lt;&gt;"Open",L101,IF(AND(M101="OK",N101="OK",O101="Scheduled",P101="OK"),"Scheduled","Action needed")))</f>
        <v/>
      </c>
    </row>
    <row r="102">
      <c r="A102" s="5" t="n"/>
      <c r="B102" s="5" t="n"/>
      <c r="C102" s="5" t="n"/>
      <c r="D102" s="6" t="n"/>
      <c r="E102" s="3" t="n"/>
      <c r="F102" s="5" t="n"/>
      <c r="G102" s="5" t="n"/>
      <c r="H102" s="5" t="n"/>
      <c r="I102" s="3" t="n"/>
      <c r="J102" s="3" t="n"/>
      <c r="K102" s="5" t="n"/>
      <c r="L102" s="2">
        <f>IF(A102="","",IF(OR(C102="Sold",C102="Declined"),"Closed",IF(C102="Hold","Review before contact",IF(C102="Open","Open","Check status"))))</f>
        <v/>
      </c>
      <c r="M102" s="2">
        <f>IF(L102&lt;&gt;"Open","",IF(TRIM(G102)="","Assign owner","OK"))</f>
        <v/>
      </c>
      <c r="N102" s="2">
        <f>IF(L102&lt;&gt;"Open","",IF(TRIM(H102)="","Set next step","OK"))</f>
        <v/>
      </c>
      <c r="O102" s="2">
        <f>IF(L102&lt;&gt;"Open","",IF(I102="","Set due date",IF(NOT(ISNUMBER(I102)),"Fix due date",IF(I102&lt;$B$4,"Overdue",IF(I102=$B$4,"Due today","Scheduled")))))</f>
        <v/>
      </c>
      <c r="P102" s="2">
        <f>IF(L102&lt;&gt;"Open","",IF(UPPER(TRIM(K102))="Y","Answer homeowner","OK"))</f>
        <v/>
      </c>
      <c r="Q102" s="2">
        <f>IF(OR(L102&lt;&gt;"Open",NOT(ISNUMBER(E102))),"",$B$4-E102)</f>
        <v/>
      </c>
      <c r="R102" s="2">
        <f>IF(L102="","",IF(L102&lt;&gt;"Open",L102,IF(AND(M102="OK",N102="OK",O102="Scheduled",P102="OK"),"Scheduled","Action needed")))</f>
        <v/>
      </c>
    </row>
    <row r="103">
      <c r="A103" s="5" t="n"/>
      <c r="B103" s="5" t="n"/>
      <c r="C103" s="5" t="n"/>
      <c r="D103" s="6" t="n"/>
      <c r="E103" s="3" t="n"/>
      <c r="F103" s="5" t="n"/>
      <c r="G103" s="5" t="n"/>
      <c r="H103" s="5" t="n"/>
      <c r="I103" s="3" t="n"/>
      <c r="J103" s="3" t="n"/>
      <c r="K103" s="5" t="n"/>
      <c r="L103" s="2">
        <f>IF(A103="","",IF(OR(C103="Sold",C103="Declined"),"Closed",IF(C103="Hold","Review before contact",IF(C103="Open","Open","Check status"))))</f>
        <v/>
      </c>
      <c r="M103" s="2">
        <f>IF(L103&lt;&gt;"Open","",IF(TRIM(G103)="","Assign owner","OK"))</f>
        <v/>
      </c>
      <c r="N103" s="2">
        <f>IF(L103&lt;&gt;"Open","",IF(TRIM(H103)="","Set next step","OK"))</f>
        <v/>
      </c>
      <c r="O103" s="2">
        <f>IF(L103&lt;&gt;"Open","",IF(I103="","Set due date",IF(NOT(ISNUMBER(I103)),"Fix due date",IF(I103&lt;$B$4,"Overdue",IF(I103=$B$4,"Due today","Scheduled")))))</f>
        <v/>
      </c>
      <c r="P103" s="2">
        <f>IF(L103&lt;&gt;"Open","",IF(UPPER(TRIM(K103))="Y","Answer homeowner","OK"))</f>
        <v/>
      </c>
      <c r="Q103" s="2">
        <f>IF(OR(L103&lt;&gt;"Open",NOT(ISNUMBER(E103))),"",$B$4-E103)</f>
        <v/>
      </c>
      <c r="R103" s="2">
        <f>IF(L103="","",IF(L103&lt;&gt;"Open",L103,IF(AND(M103="OK",N103="OK",O103="Scheduled",P103="OK"),"Scheduled","Action needed")))</f>
        <v/>
      </c>
    </row>
    <row r="104">
      <c r="A104" s="5" t="n"/>
      <c r="B104" s="5" t="n"/>
      <c r="C104" s="5" t="n"/>
      <c r="D104" s="6" t="n"/>
      <c r="E104" s="3" t="n"/>
      <c r="F104" s="5" t="n"/>
      <c r="G104" s="5" t="n"/>
      <c r="H104" s="5" t="n"/>
      <c r="I104" s="3" t="n"/>
      <c r="J104" s="3" t="n"/>
      <c r="K104" s="5" t="n"/>
      <c r="L104" s="2">
        <f>IF(A104="","",IF(OR(C104="Sold",C104="Declined"),"Closed",IF(C104="Hold","Review before contact",IF(C104="Open","Open","Check status"))))</f>
        <v/>
      </c>
      <c r="M104" s="2">
        <f>IF(L104&lt;&gt;"Open","",IF(TRIM(G104)="","Assign owner","OK"))</f>
        <v/>
      </c>
      <c r="N104" s="2">
        <f>IF(L104&lt;&gt;"Open","",IF(TRIM(H104)="","Set next step","OK"))</f>
        <v/>
      </c>
      <c r="O104" s="2">
        <f>IF(L104&lt;&gt;"Open","",IF(I104="","Set due date",IF(NOT(ISNUMBER(I104)),"Fix due date",IF(I104&lt;$B$4,"Overdue",IF(I104=$B$4,"Due today","Scheduled")))))</f>
        <v/>
      </c>
      <c r="P104" s="2">
        <f>IF(L104&lt;&gt;"Open","",IF(UPPER(TRIM(K104))="Y","Answer homeowner","OK"))</f>
        <v/>
      </c>
      <c r="Q104" s="2">
        <f>IF(OR(L104&lt;&gt;"Open",NOT(ISNUMBER(E104))),"",$B$4-E104)</f>
        <v/>
      </c>
      <c r="R104" s="2">
        <f>IF(L104="","",IF(L104&lt;&gt;"Open",L104,IF(AND(M104="OK",N104="OK",O104="Scheduled",P104="OK"),"Scheduled","Action needed")))</f>
        <v/>
      </c>
    </row>
    <row r="105">
      <c r="A105" s="5" t="n"/>
      <c r="B105" s="5" t="n"/>
      <c r="C105" s="5" t="n"/>
      <c r="D105" s="6" t="n"/>
      <c r="E105" s="3" t="n"/>
      <c r="F105" s="5" t="n"/>
      <c r="G105" s="5" t="n"/>
      <c r="H105" s="5" t="n"/>
      <c r="I105" s="3" t="n"/>
      <c r="J105" s="3" t="n"/>
      <c r="K105" s="5" t="n"/>
      <c r="L105" s="2">
        <f>IF(A105="","",IF(OR(C105="Sold",C105="Declined"),"Closed",IF(C105="Hold","Review before contact",IF(C105="Open","Open","Check status"))))</f>
        <v/>
      </c>
      <c r="M105" s="2">
        <f>IF(L105&lt;&gt;"Open","",IF(TRIM(G105)="","Assign owner","OK"))</f>
        <v/>
      </c>
      <c r="N105" s="2">
        <f>IF(L105&lt;&gt;"Open","",IF(TRIM(H105)="","Set next step","OK"))</f>
        <v/>
      </c>
      <c r="O105" s="2">
        <f>IF(L105&lt;&gt;"Open","",IF(I105="","Set due date",IF(NOT(ISNUMBER(I105)),"Fix due date",IF(I105&lt;$B$4,"Overdue",IF(I105=$B$4,"Due today","Scheduled")))))</f>
        <v/>
      </c>
      <c r="P105" s="2">
        <f>IF(L105&lt;&gt;"Open","",IF(UPPER(TRIM(K105))="Y","Answer homeowner","OK"))</f>
        <v/>
      </c>
      <c r="Q105" s="2">
        <f>IF(OR(L105&lt;&gt;"Open",NOT(ISNUMBER(E105))),"",$B$4-E105)</f>
        <v/>
      </c>
      <c r="R105" s="2">
        <f>IF(L105="","",IF(L105&lt;&gt;"Open",L105,IF(AND(M105="OK",N105="OK",O105="Scheduled",P105="OK"),"Scheduled","Action needed")))</f>
        <v/>
      </c>
    </row>
    <row r="106">
      <c r="A106" s="5" t="n"/>
      <c r="B106" s="5" t="n"/>
      <c r="C106" s="5" t="n"/>
      <c r="D106" s="6" t="n"/>
      <c r="E106" s="3" t="n"/>
      <c r="F106" s="5" t="n"/>
      <c r="G106" s="5" t="n"/>
      <c r="H106" s="5" t="n"/>
      <c r="I106" s="3" t="n"/>
      <c r="J106" s="3" t="n"/>
      <c r="K106" s="5" t="n"/>
      <c r="L106" s="2">
        <f>IF(A106="","",IF(OR(C106="Sold",C106="Declined"),"Closed",IF(C106="Hold","Review before contact",IF(C106="Open","Open","Check status"))))</f>
        <v/>
      </c>
      <c r="M106" s="2">
        <f>IF(L106&lt;&gt;"Open","",IF(TRIM(G106)="","Assign owner","OK"))</f>
        <v/>
      </c>
      <c r="N106" s="2">
        <f>IF(L106&lt;&gt;"Open","",IF(TRIM(H106)="","Set next step","OK"))</f>
        <v/>
      </c>
      <c r="O106" s="2">
        <f>IF(L106&lt;&gt;"Open","",IF(I106="","Set due date",IF(NOT(ISNUMBER(I106)),"Fix due date",IF(I106&lt;$B$4,"Overdue",IF(I106=$B$4,"Due today","Scheduled")))))</f>
        <v/>
      </c>
      <c r="P106" s="2">
        <f>IF(L106&lt;&gt;"Open","",IF(UPPER(TRIM(K106))="Y","Answer homeowner","OK"))</f>
        <v/>
      </c>
      <c r="Q106" s="2">
        <f>IF(OR(L106&lt;&gt;"Open",NOT(ISNUMBER(E106))),"",$B$4-E106)</f>
        <v/>
      </c>
      <c r="R106" s="2">
        <f>IF(L106="","",IF(L106&lt;&gt;"Open",L106,IF(AND(M106="OK",N106="OK",O106="Scheduled",P106="OK"),"Scheduled","Action needed")))</f>
        <v/>
      </c>
    </row>
    <row r="107">
      <c r="A107" s="5" t="n"/>
      <c r="B107" s="5" t="n"/>
      <c r="C107" s="5" t="n"/>
      <c r="D107" s="6" t="n"/>
      <c r="E107" s="3" t="n"/>
      <c r="F107" s="5" t="n"/>
      <c r="G107" s="5" t="n"/>
      <c r="H107" s="5" t="n"/>
      <c r="I107" s="3" t="n"/>
      <c r="J107" s="3" t="n"/>
      <c r="K107" s="5" t="n"/>
      <c r="L107" s="2">
        <f>IF(A107="","",IF(OR(C107="Sold",C107="Declined"),"Closed",IF(C107="Hold","Review before contact",IF(C107="Open","Open","Check status"))))</f>
        <v/>
      </c>
      <c r="M107" s="2">
        <f>IF(L107&lt;&gt;"Open","",IF(TRIM(G107)="","Assign owner","OK"))</f>
        <v/>
      </c>
      <c r="N107" s="2">
        <f>IF(L107&lt;&gt;"Open","",IF(TRIM(H107)="","Set next step","OK"))</f>
        <v/>
      </c>
      <c r="O107" s="2">
        <f>IF(L107&lt;&gt;"Open","",IF(I107="","Set due date",IF(NOT(ISNUMBER(I107)),"Fix due date",IF(I107&lt;$B$4,"Overdue",IF(I107=$B$4,"Due today","Scheduled")))))</f>
        <v/>
      </c>
      <c r="P107" s="2">
        <f>IF(L107&lt;&gt;"Open","",IF(UPPER(TRIM(K107))="Y","Answer homeowner","OK"))</f>
        <v/>
      </c>
      <c r="Q107" s="2">
        <f>IF(OR(L107&lt;&gt;"Open",NOT(ISNUMBER(E107))),"",$B$4-E107)</f>
        <v/>
      </c>
      <c r="R107" s="2">
        <f>IF(L107="","",IF(L107&lt;&gt;"Open",L107,IF(AND(M107="OK",N107="OK",O107="Scheduled",P107="OK"),"Scheduled","Action needed")))</f>
        <v/>
      </c>
    </row>
    <row r="108">
      <c r="A108" s="5" t="n"/>
      <c r="B108" s="5" t="n"/>
      <c r="C108" s="5" t="n"/>
      <c r="D108" s="6" t="n"/>
      <c r="E108" s="3" t="n"/>
      <c r="F108" s="5" t="n"/>
      <c r="G108" s="5" t="n"/>
      <c r="H108" s="5" t="n"/>
      <c r="I108" s="3" t="n"/>
      <c r="J108" s="3" t="n"/>
      <c r="K108" s="5" t="n"/>
      <c r="L108" s="2">
        <f>IF(A108="","",IF(OR(C108="Sold",C108="Declined"),"Closed",IF(C108="Hold","Review before contact",IF(C108="Open","Open","Check status"))))</f>
        <v/>
      </c>
      <c r="M108" s="2">
        <f>IF(L108&lt;&gt;"Open","",IF(TRIM(G108)="","Assign owner","OK"))</f>
        <v/>
      </c>
      <c r="N108" s="2">
        <f>IF(L108&lt;&gt;"Open","",IF(TRIM(H108)="","Set next step","OK"))</f>
        <v/>
      </c>
      <c r="O108" s="2">
        <f>IF(L108&lt;&gt;"Open","",IF(I108="","Set due date",IF(NOT(ISNUMBER(I108)),"Fix due date",IF(I108&lt;$B$4,"Overdue",IF(I108=$B$4,"Due today","Scheduled")))))</f>
        <v/>
      </c>
      <c r="P108" s="2">
        <f>IF(L108&lt;&gt;"Open","",IF(UPPER(TRIM(K108))="Y","Answer homeowner","OK"))</f>
        <v/>
      </c>
      <c r="Q108" s="2">
        <f>IF(OR(L108&lt;&gt;"Open",NOT(ISNUMBER(E108))),"",$B$4-E108)</f>
        <v/>
      </c>
      <c r="R108" s="2">
        <f>IF(L108="","",IF(L108&lt;&gt;"Open",L108,IF(AND(M108="OK",N108="OK",O108="Scheduled",P108="OK"),"Scheduled","Action needed")))</f>
        <v/>
      </c>
    </row>
  </sheetData>
  <conditionalFormatting sqref="R9:R108">
    <cfRule type="containsText" priority="1" operator="containsText" dxfId="0" text="Action needed">
      <formula>NOT(ISERROR(SEARCH("Action needed",R9)))</formula>
    </cfRule>
  </conditionalFormatting>
  <conditionalFormatting sqref="P9:P108">
    <cfRule type="containsText" priority="2" operator="containsText" dxfId="0" text="Answer homeowner">
      <formula>NOT(ISERROR(SEARCH("Answer homeowner",P9)))</formula>
    </cfRule>
  </conditionalFormatting>
  <dataValidations count="2">
    <dataValidation sqref="C9:C108" showDropDown="0" showInputMessage="0" showErrorMessage="0" allowBlank="1" type="list">
      <formula1>"Open,Sold,Declined,Hold"</formula1>
    </dataValidation>
    <dataValidation sqref="K9:K108" showDropDown="0" showInputMessage="0" showErrorMessage="0" allowBlank="1" type="list">
      <formula1>"Y,N"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B1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4" customWidth="1" min="2" max="2"/>
  </cols>
  <sheetData>
    <row r="2">
      <c r="A2" s="1" t="inlineStr">
        <is>
          <t>A TEN-MINUTE ESTIMATE REVIEW</t>
        </is>
      </c>
    </row>
    <row r="5">
      <c r="A5" s="7" t="inlineStr">
        <is>
          <t>1. Get the estimates</t>
        </is>
      </c>
      <c r="B5" s="8" t="inlineStr">
        <is>
          <t>Export open or unsold estimates from ServiceTitan, Housecall Pro, Jobber, or your estimate book. Keep one row per estimate. Do not paste invoice totals into the amount column.</t>
        </is>
      </c>
    </row>
    <row r="6">
      <c r="A6" s="7" t="inlineStr">
        <is>
          <t>2. Fill the inputs</t>
        </is>
      </c>
      <c r="B6" s="8" t="inlineStr">
        <is>
          <t>Copy into the amber columns. Enter a status, the tech, one office owner, the next step, and a real due date.</t>
        </is>
      </c>
    </row>
    <row r="7">
      <c r="A7" s="7" t="inlineStr">
        <is>
          <t>3. Check the list</t>
        </is>
      </c>
      <c r="B7" s="8" t="inlineStr">
        <is>
          <t>Filter Review result to Action needed. Assign missing owners, decide the next step and set the date. Sort Days open to see estimates older than 14 days; sort Amount to see the largest.</t>
        </is>
      </c>
    </row>
    <row r="8">
      <c r="A8" s="7" t="inlineStr">
        <is>
          <t>4. Handle replies</t>
        </is>
      </c>
      <c r="B8" s="8" t="inlineStr">
        <is>
          <t>Set Customer replied to Y when a homeowner has asked or answered something nobody has responded to. Set it back to N once someone has. Set Sold or Declined when the decision is recorded. Hold is for deliberate pauses.</t>
        </is>
      </c>
    </row>
    <row r="9">
      <c r="A9" s="7" t="inlineStr">
        <is>
          <t>5. Save the work</t>
        </is>
      </c>
      <c r="B9" s="8" t="inlineStr">
        <is>
          <t>Save your own copy. Review on the next workday. The sheet sends no emails and does not connect to your systems.</t>
        </is>
      </c>
    </row>
    <row r="10">
      <c r="A10" s="7" t="inlineStr">
        <is>
          <t>100-row limit</t>
        </is>
      </c>
      <c r="B10" s="8" t="inlineStr">
        <is>
          <t>The template calculates rows 9–108. Keep each review to 100 estimates. For more, use another copy; do not paste over formula columns L:R.</t>
        </is>
      </c>
    </row>
    <row r="11">
      <c r="A11" s="7" t="inlineStr">
        <is>
          <t>Dates</t>
        </is>
      </c>
      <c r="B11" s="8" t="inlineStr">
        <is>
          <t>Enter Excel dates, not text. Review date defaults to today and can be overwritten for a point-in-time review.</t>
        </is>
      </c>
    </row>
    <row r="12">
      <c r="A12" s="7" t="inlineStr">
        <is>
          <t>Amount</t>
        </is>
      </c>
      <c r="B12" s="8" t="inlineStr">
        <is>
          <t>Amounts stay in your currency. No lost-job value is inferred from an overdue estimate.</t>
        </is>
      </c>
    </row>
    <row r="13">
      <c r="A13" s="7" t="inlineStr">
        <is>
          <t>Empty records</t>
        </is>
      </c>
      <c r="B13" s="8" t="inlineStr">
        <is>
          <t>An estimate # is required. Rows without one are ignored. Check your export for missing numbers before using the counts.</t>
        </is>
      </c>
    </row>
    <row r="14">
      <c r="A14" s="7" t="inlineStr">
        <is>
          <t>Made by Syndesi</t>
        </is>
      </c>
      <c r="B14" s="8" t="inlineStr">
        <is>
          <t>Use and adapt this worksheet. No meeting or purchase is required. Contact Peter at peter@syndesi.io if you want help fitting it to your existing workflow.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2026-10-15T15:40:03Z</dcterms:created>
  <dcterms:modified xmlns:dcterms="http://purl.org/dc/terms/" xmlns:xsi="http://www.w3.org/2001/XMLSchema-instance" xsi:type="dcterms:W3CDTF">2026-10-15T15:40:03Z</dcterms:modified>
</cp:coreProperties>
</file>